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dem\Desktop\"/>
    </mc:Choice>
  </mc:AlternateContent>
  <xr:revisionPtr revIDLastSave="0" documentId="13_ncr:1_{E2AAC57D-96F6-47CE-97B5-B9FB810E6C7F}" xr6:coauthVersionLast="47" xr6:coauthVersionMax="47" xr10:uidLastSave="{00000000-0000-0000-0000-000000000000}"/>
  <bookViews>
    <workbookView xWindow="-120" yWindow="-120" windowWidth="29040" windowHeight="15840" tabRatio="707" activeTab="2" xr2:uid="{00000000-000D-0000-FFFF-FFFF00000000}"/>
  </bookViews>
  <sheets>
    <sheet name="1-SINAV KAZANIM GİRİŞİ" sheetId="20" r:id="rId1"/>
    <sheet name="2-OKUL VE ÖĞRENCİ BİLGİ GİRİŞİ" sheetId="4" r:id="rId2"/>
    <sheet name="3-NOT GİRİŞ SAYFASI" sheetId="19" r:id="rId3"/>
    <sheet name="4-RAPOR SAYFASI" sheetId="16" r:id="rId4"/>
  </sheets>
  <definedNames>
    <definedName name="_xlnm.Print_Area" localSheetId="2">'3-NOT GİRİŞ SAYFASI'!$A$1:$P$44</definedName>
    <definedName name="_xlnm.Print_Area" localSheetId="3">'4-RAPOR SAYFASI'!$A$1:$W$43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8" i="19" l="1"/>
  <c r="O8" i="19" s="1"/>
  <c r="N9" i="19"/>
  <c r="O9" i="19" s="1"/>
  <c r="N10" i="19"/>
  <c r="O10" i="19" s="1"/>
  <c r="N11" i="19"/>
  <c r="O11" i="19" s="1"/>
  <c r="N12" i="19"/>
  <c r="O12" i="19" s="1"/>
  <c r="N13" i="19"/>
  <c r="O13" i="19" s="1"/>
  <c r="N14" i="19"/>
  <c r="O14" i="19" s="1"/>
  <c r="N15" i="19"/>
  <c r="O15" i="19" s="1"/>
  <c r="N16" i="19"/>
  <c r="O16" i="19" s="1"/>
  <c r="N17" i="19"/>
  <c r="O17" i="19" s="1"/>
  <c r="N18" i="19"/>
  <c r="O18" i="19" s="1"/>
  <c r="N19" i="19"/>
  <c r="O19" i="19" s="1"/>
  <c r="N20" i="19"/>
  <c r="O20" i="19" s="1"/>
  <c r="N21" i="19"/>
  <c r="O21" i="19" s="1"/>
  <c r="N22" i="19"/>
  <c r="O22" i="19" s="1"/>
  <c r="N23" i="19"/>
  <c r="O23" i="19" s="1"/>
  <c r="N24" i="19"/>
  <c r="O24" i="19" s="1"/>
  <c r="N25" i="19"/>
  <c r="O25" i="19" s="1"/>
  <c r="N26" i="19"/>
  <c r="O26" i="19" s="1"/>
  <c r="N27" i="19"/>
  <c r="O27" i="19" s="1"/>
  <c r="N28" i="19"/>
  <c r="O28" i="19" s="1"/>
  <c r="N29" i="19"/>
  <c r="O29" i="19" s="1"/>
  <c r="N30" i="19"/>
  <c r="O30" i="19" s="1"/>
  <c r="N31" i="19"/>
  <c r="O31" i="19" s="1"/>
  <c r="N32" i="19"/>
  <c r="O32" i="19" s="1"/>
  <c r="N33" i="19"/>
  <c r="O33" i="19" s="1"/>
  <c r="N34" i="19"/>
  <c r="O34" i="19" s="1"/>
  <c r="N35" i="19"/>
  <c r="O35" i="19" s="1"/>
  <c r="N36" i="19"/>
  <c r="O36" i="19" s="1"/>
  <c r="N37" i="19"/>
  <c r="O37" i="19" s="1"/>
  <c r="N38" i="19"/>
  <c r="O38" i="19" s="1"/>
  <c r="N7" i="19"/>
  <c r="O7" i="19" s="1"/>
  <c r="N6" i="19"/>
  <c r="O6" i="19" s="1"/>
  <c r="D39" i="19"/>
  <c r="AC4" i="16" s="1"/>
  <c r="M39" i="19"/>
  <c r="AC13" i="16" s="1"/>
  <c r="AD13" i="16" s="1"/>
  <c r="L39" i="19"/>
  <c r="AC12" i="16" s="1"/>
  <c r="K39" i="19"/>
  <c r="AC11" i="16" s="1"/>
  <c r="AD11" i="16" s="1"/>
  <c r="I39" i="19"/>
  <c r="AC9" i="16" s="1"/>
  <c r="H39" i="19"/>
  <c r="AC8" i="16" s="1"/>
  <c r="G39" i="19"/>
  <c r="AC7" i="16" s="1"/>
  <c r="F39" i="19"/>
  <c r="AC6" i="16" s="1"/>
  <c r="E39" i="19"/>
  <c r="AC5" i="16" s="1"/>
  <c r="B6" i="19" a="1"/>
  <c r="B6" i="19" s="1"/>
  <c r="S7" i="19"/>
  <c r="S8" i="19"/>
  <c r="S9" i="19"/>
  <c r="S10" i="19"/>
  <c r="S11" i="19"/>
  <c r="S12" i="19"/>
  <c r="S13" i="19"/>
  <c r="S14" i="19"/>
  <c r="S15" i="19"/>
  <c r="S6" i="19"/>
  <c r="R7" i="19"/>
  <c r="R8" i="19"/>
  <c r="R9" i="19"/>
  <c r="R10" i="19"/>
  <c r="R11" i="19"/>
  <c r="R12" i="19"/>
  <c r="R13" i="19"/>
  <c r="R14" i="19"/>
  <c r="R15" i="19"/>
  <c r="R6" i="19"/>
  <c r="Q43" i="16"/>
  <c r="Q42" i="16"/>
  <c r="B43" i="16"/>
  <c r="B42" i="16"/>
  <c r="B12" i="20"/>
  <c r="Y14" i="16" s="1"/>
  <c r="Z6" i="16"/>
  <c r="Z7" i="16"/>
  <c r="Z8" i="16"/>
  <c r="Z9" i="16"/>
  <c r="Z10" i="16"/>
  <c r="J39" i="19" s="1"/>
  <c r="AC10" i="16" s="1"/>
  <c r="Z11" i="16"/>
  <c r="Z12" i="16"/>
  <c r="Z13" i="16"/>
  <c r="AA13" i="16"/>
  <c r="AB13" i="16"/>
  <c r="Y13" i="16"/>
  <c r="AA12" i="16"/>
  <c r="AB12" i="16"/>
  <c r="Y12" i="16"/>
  <c r="AA11" i="16"/>
  <c r="AB11" i="16"/>
  <c r="Y11" i="16"/>
  <c r="AA10" i="16"/>
  <c r="AB10" i="16"/>
  <c r="Y10" i="16"/>
  <c r="AA9" i="16"/>
  <c r="AB9" i="16"/>
  <c r="Y9" i="16"/>
  <c r="AA8" i="16"/>
  <c r="AB8" i="16"/>
  <c r="Y8" i="16"/>
  <c r="AA7" i="16"/>
  <c r="AB7" i="16"/>
  <c r="Y7" i="16"/>
  <c r="AA6" i="16"/>
  <c r="AB6" i="16"/>
  <c r="AA5" i="16"/>
  <c r="AB5" i="16"/>
  <c r="Z5" i="16"/>
  <c r="Y5" i="16"/>
  <c r="AA4" i="16"/>
  <c r="AB4" i="16"/>
  <c r="Z4" i="16"/>
  <c r="Y4" i="16"/>
  <c r="M5" i="19"/>
  <c r="L5" i="19"/>
  <c r="K5" i="19"/>
  <c r="J5" i="19"/>
  <c r="I5" i="19"/>
  <c r="H5" i="19"/>
  <c r="G5" i="19"/>
  <c r="F5" i="19"/>
  <c r="E5" i="19"/>
  <c r="D5" i="19"/>
  <c r="E1" i="19"/>
  <c r="A1" i="19"/>
  <c r="C2" i="19"/>
  <c r="I44" i="19"/>
  <c r="B44" i="19"/>
  <c r="I43" i="19"/>
  <c r="B43" i="19"/>
  <c r="E1" i="16"/>
  <c r="A1" i="16"/>
  <c r="E6" i="16"/>
  <c r="A6" i="16"/>
  <c r="E5" i="16"/>
  <c r="A5" i="16"/>
  <c r="E4" i="16"/>
  <c r="A4" i="16"/>
  <c r="E3" i="16"/>
  <c r="A3" i="16"/>
  <c r="E2" i="16"/>
  <c r="AD9" i="16" l="1"/>
  <c r="AD5" i="16"/>
  <c r="AD6" i="16"/>
  <c r="AD10" i="16"/>
  <c r="AD12" i="16"/>
  <c r="AD4" i="16"/>
  <c r="AD8" i="16"/>
  <c r="AD7" i="16"/>
  <c r="W9" i="16"/>
  <c r="K10" i="16"/>
  <c r="K9" i="16"/>
  <c r="A16" i="16" l="1"/>
  <c r="W10" i="16"/>
  <c r="R14" i="1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Fatih ALDEMİR</author>
  </authors>
  <commentList>
    <comment ref="A2" authorId="0" shapeId="0" xr:uid="{400A633D-24CE-4628-A4A7-3E4254CCD025}">
      <text>
        <r>
          <rPr>
            <b/>
            <sz val="9"/>
            <color indexed="81"/>
            <rFont val="Tahoma"/>
            <charset val="1"/>
          </rPr>
          <t>Fatih ALDEMİR:</t>
        </r>
        <r>
          <rPr>
            <sz val="9"/>
            <color indexed="81"/>
            <rFont val="Tahoma"/>
            <charset val="1"/>
          </rPr>
          <t xml:space="preserve">
BURADAN SINIF SEÇİN ÖĞRENCİ LİSTESİ OTOMATİK GELECEK
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<sst xmlns="http://schemas.openxmlformats.org/spreadsheetml/2006/main" count="847" uniqueCount="470">
  <si>
    <t>SONUÇ</t>
  </si>
  <si>
    <t>PUAN</t>
  </si>
  <si>
    <t>SINAV ANALİZİ</t>
  </si>
  <si>
    <t>Alınan puanların ortalaması</t>
  </si>
  <si>
    <t>SINAVIN DEĞERLENDİRİLMESİ</t>
  </si>
  <si>
    <t>Yapılan sınavda sınıfın genel başarı yüzdesi</t>
  </si>
  <si>
    <t>Soruların ilgili olduğu konular</t>
  </si>
  <si>
    <t>Başarının düşük olduğu bu konular sınıfta ilan edildi. Sınav soruları  sınıfta çözüldü. Özellikle bu konular üzerinde ayrıntılı olarak açıklama yapıldı. Yapılan hatalar vurgulandı.</t>
  </si>
  <si>
    <t>Bilgileri Doldurunuz.</t>
  </si>
  <si>
    <t>Sınıfın Başarı Yüzdesi</t>
  </si>
  <si>
    <t>Aşağıda belirtilen konularda başarı oranı %50 nin altında kalmıştır.</t>
  </si>
  <si>
    <t>SIRA NO</t>
  </si>
  <si>
    <t>OKUL NO</t>
  </si>
  <si>
    <t>AHMED İSLAMOĞLU ANADOLU İMAM HATİP LİSESİ</t>
  </si>
  <si>
    <t>Adem GÜLHAN</t>
  </si>
  <si>
    <t>OKUL</t>
  </si>
  <si>
    <t>ÖĞRETİM YILI</t>
  </si>
  <si>
    <t>SINAV</t>
  </si>
  <si>
    <t>1. SINAV</t>
  </si>
  <si>
    <t>ÖĞRETMEN</t>
  </si>
  <si>
    <t>DERS</t>
  </si>
  <si>
    <t>KAZANIM ORTALAMA PUANLARI</t>
  </si>
  <si>
    <t>olmuştur</t>
  </si>
  <si>
    <t>BRANŞ</t>
  </si>
  <si>
    <t>Okul Müdürü</t>
  </si>
  <si>
    <t>S-1</t>
  </si>
  <si>
    <t>S-2</t>
  </si>
  <si>
    <t>S-3</t>
  </si>
  <si>
    <t>S-4</t>
  </si>
  <si>
    <t>S-5</t>
  </si>
  <si>
    <t>S-6</t>
  </si>
  <si>
    <t>S-7</t>
  </si>
  <si>
    <t>S-8</t>
  </si>
  <si>
    <t>S-9</t>
  </si>
  <si>
    <t>S-10</t>
  </si>
  <si>
    <t>SORU SAYISI</t>
  </si>
  <si>
    <t>ADI</t>
  </si>
  <si>
    <t>ADI SOYADI</t>
  </si>
  <si>
    <t>PUANI</t>
  </si>
  <si>
    <t>SINIFI</t>
  </si>
  <si>
    <t>DERSİ YAZILISI SINAV ANALİZİ</t>
  </si>
  <si>
    <t>2023-2024 EĞİTİM ÖĞRETİM YILI</t>
  </si>
  <si>
    <t>1. SENARYO</t>
  </si>
  <si>
    <t>BAŞARISIZ ÖĞRENCİ SAYISI</t>
  </si>
  <si>
    <t>BAŞARILI ÖĞRENCİ SAYISI</t>
  </si>
  <si>
    <t>1. DÖNEM 1.YAZILI SINAV PUANLARI</t>
  </si>
  <si>
    <t>DERSİ</t>
  </si>
  <si>
    <t>Kazanımların Toplam Puanı</t>
  </si>
  <si>
    <t>PUAN TOPLAMI</t>
  </si>
  <si>
    <t>SINAVDA SORULACAK OLAN KAZANIMLAR
KONU DAĞILIM TABLOSUNDAN KOPYALA YAPIŞTIR İLE BURAYA YAZINIZ</t>
  </si>
  <si>
    <t>SORU 1</t>
  </si>
  <si>
    <t>SORU 2</t>
  </si>
  <si>
    <t>SORU 3</t>
  </si>
  <si>
    <t>SORU 4</t>
  </si>
  <si>
    <t>SORU 5</t>
  </si>
  <si>
    <t>SORU 6</t>
  </si>
  <si>
    <t>SORU 7</t>
  </si>
  <si>
    <t>SORU 8</t>
  </si>
  <si>
    <t>SORU 9</t>
  </si>
  <si>
    <t>SORU 10</t>
  </si>
  <si>
    <t>GARFİKLERLE GÖSTERİLMESİ</t>
  </si>
  <si>
    <t>OKUL VE ÖĞRENCİ BİLGİ GİRİŞ SAYFASI</t>
  </si>
  <si>
    <t>...../…../202…</t>
  </si>
  <si>
    <t>FMA</t>
  </si>
  <si>
    <t>YAZICIDA ÇIKMAZ, SİLMEYİN</t>
  </si>
  <si>
    <t>Ders Öğretmeni</t>
  </si>
  <si>
    <t>S-1 (1. SORU) PUAN GİRİŞİ MUTLAKA YAPILMALIDIR. Öğrenci puan alamadı ise 0 (SIFIR) YAZILMALIDIR.</t>
  </si>
  <si>
    <t>12.1.1.1.</t>
  </si>
  <si>
    <t>Düzgün çembersel hareketi açıklar.</t>
  </si>
  <si>
    <t>12.1.1.2.</t>
  </si>
  <si>
    <t>Düzgün çembersel harekette merkezcil kuvvetin bağlı olduğu değişkenleri analiz eder.</t>
  </si>
  <si>
    <t>12.1.1.3.</t>
  </si>
  <si>
    <t>Düzgün çembersel hareket yapan cisimlerin hareketini analiz eder.</t>
  </si>
  <si>
    <t>12.1.1.4.</t>
  </si>
  <si>
    <t>Yatay, düşey, eğimli zeminlerde araçların emniyetli dönüş şartları ile ilgili hesaplamalar yapar.</t>
  </si>
  <si>
    <t>12.1.2.1.</t>
  </si>
  <si>
    <t>Öteleme ve dönme hareketini karşılaştırır.</t>
  </si>
  <si>
    <t>12.1.2.2.</t>
  </si>
  <si>
    <t>Eylemsizlik momenti kavramını açıklar.</t>
  </si>
  <si>
    <t>12.1.3.2.</t>
  </si>
  <si>
    <t>Açısal momentumu çizgisel momentum ile ilişkilendirerek açıklar.</t>
  </si>
  <si>
    <t>12.1.3.4.</t>
  </si>
  <si>
    <t>Açısal momentumun korunumunu günlük hayattan örneklerle açıklar.</t>
  </si>
  <si>
    <t>12.1.4.2.</t>
  </si>
  <si>
    <t>Newton’ın Hareket Kanunları’nı kullanarak kütle çekim ivmesinin bağlı olduğu değişkenleri belirler.</t>
  </si>
  <si>
    <t>12-A</t>
  </si>
  <si>
    <t>H. Celalettin ALTINDİŞ</t>
  </si>
  <si>
    <t>ZEYNEP YILDIZ</t>
  </si>
  <si>
    <t>CANSU DURMAZ</t>
  </si>
  <si>
    <t>YAREN KIYGA</t>
  </si>
  <si>
    <t>ELİF ÖLÇER</t>
  </si>
  <si>
    <t>MUSTAFA ÇELİK</t>
  </si>
  <si>
    <t>YUSUF EREN ÖZKAN</t>
  </si>
  <si>
    <t>DİLARA FIRAT</t>
  </si>
  <si>
    <t>FATMA NUR YAŞAR</t>
  </si>
  <si>
    <t>KAYRA KADİR ATASEVER</t>
  </si>
  <si>
    <t>EFSA NUR KAPU</t>
  </si>
  <si>
    <t>MAHMUT ESAT BİRİNCİ</t>
  </si>
  <si>
    <t>NAZIM KEREM ATA</t>
  </si>
  <si>
    <t>CEYDA NUR ÜNAL</t>
  </si>
  <si>
    <t>NURSİMA ÇILDIR</t>
  </si>
  <si>
    <t>FİRDEVS YÜCEL</t>
  </si>
  <si>
    <t>ALİ EREN ÖZDİLEK</t>
  </si>
  <si>
    <t>ZEYNEP MİLLİDERE</t>
  </si>
  <si>
    <t>İLYAS KARBUZ</t>
  </si>
  <si>
    <t>YUSUF SEMİH GÜN</t>
  </si>
  <si>
    <t>BELİNAY SARP</t>
  </si>
  <si>
    <t>EYYUP ARSLAN</t>
  </si>
  <si>
    <t>DİLAY YOL</t>
  </si>
  <si>
    <t>AYŞE KURTOĞLU</t>
  </si>
  <si>
    <t>BERRA ÜNLÜ</t>
  </si>
  <si>
    <t>ELİF SUDE KILINÇ</t>
  </si>
  <si>
    <t>EDA ATİLA</t>
  </si>
  <si>
    <t>SENA NUR KILIÇ</t>
  </si>
  <si>
    <t>TAİBE SINIRTEPE</t>
  </si>
  <si>
    <t>TUANA TEKEOĞLU</t>
  </si>
  <si>
    <t>TUANA TOPCU</t>
  </si>
  <si>
    <t>ZEYNEP SEYHAN</t>
  </si>
  <si>
    <t>ZEKİYE NUR BAYRAMOĞLU</t>
  </si>
  <si>
    <t>HİLAL KALFA</t>
  </si>
  <si>
    <t>ELİF MERYEM AKKUŞ</t>
  </si>
  <si>
    <t>FİRDEVS RANA AKBURAK</t>
  </si>
  <si>
    <t>ZEHRA DENİZ</t>
  </si>
  <si>
    <t>HATİCE BÜŞRA ASAN</t>
  </si>
  <si>
    <t>YAĞMUR CANBOY</t>
  </si>
  <si>
    <t>SALİHA NUR YILDIZHAN</t>
  </si>
  <si>
    <t>ECRİN GEZGİNCİ</t>
  </si>
  <si>
    <t>AYŞE KUZU</t>
  </si>
  <si>
    <t>ESLEM NİSA HÜSEYNİ</t>
  </si>
  <si>
    <t>DURDU FATMA KURT</t>
  </si>
  <si>
    <t>SERHAT TUNÇ</t>
  </si>
  <si>
    <t>MUHAMMED YUSUF ÇELİK</t>
  </si>
  <si>
    <t>AHMET EFE DURMAZ</t>
  </si>
  <si>
    <t>ENES POLAT</t>
  </si>
  <si>
    <t>YAĞIZ ARDA ALICI</t>
  </si>
  <si>
    <t>MUHAMMED SERGEN KARAGÖZ</t>
  </si>
  <si>
    <t>ALİ TUĞRA BAŞ</t>
  </si>
  <si>
    <t>ABDULLAH BENLİ</t>
  </si>
  <si>
    <t>MUSTAFA KÖSEOĞLU</t>
  </si>
  <si>
    <t>MUHAMMED EMİN DUMLU</t>
  </si>
  <si>
    <t>MUSTAFA CENGİZ</t>
  </si>
  <si>
    <t>HÜSEYİN YILMAZ</t>
  </si>
  <si>
    <t>HANEFİ ABDULLAH KÖYLÜ</t>
  </si>
  <si>
    <t>MEHMETHAN GÜN</t>
  </si>
  <si>
    <t>İBRAHİM TALHA ERDOĞAN</t>
  </si>
  <si>
    <t>SİNAN SOYLU</t>
  </si>
  <si>
    <t>ALİ BULUT</t>
  </si>
  <si>
    <t>MUSTAFA SABAH</t>
  </si>
  <si>
    <t>SERKAN KARADAĞ</t>
  </si>
  <si>
    <t>MUSTAFA TÜRKMEN</t>
  </si>
  <si>
    <t>YURDAGÜL AÇIKGÖZ</t>
  </si>
  <si>
    <t>BÜŞRA GÜL ŞAHBAZ</t>
  </si>
  <si>
    <t>FAHRETTİN MERT ÖZDAL</t>
  </si>
  <si>
    <t>ZAHİDE ÖZER</t>
  </si>
  <si>
    <t>NAZENDE BEYZA FIRAT</t>
  </si>
  <si>
    <t>ÖMER FARUK MAVİ</t>
  </si>
  <si>
    <t>MUSHAB EFE GÖBÜL</t>
  </si>
  <si>
    <t>FATMA GÜL SOYTÜRK</t>
  </si>
  <si>
    <t>ŞERİFE TORSUN</t>
  </si>
  <si>
    <t>HACER NUR ÇELEN</t>
  </si>
  <si>
    <t>CESUR DEĞİRMENCİ</t>
  </si>
  <si>
    <t>AZİZ ŞAHAN</t>
  </si>
  <si>
    <t>ALEYNA ÇAL</t>
  </si>
  <si>
    <t>HALİL ÖZDEMİR</t>
  </si>
  <si>
    <t>NEDİM BOZKURT</t>
  </si>
  <si>
    <t>DAMLANUR KALFA</t>
  </si>
  <si>
    <t>RECEP FURKAN BÜLBÜL</t>
  </si>
  <si>
    <t>OSMAN ÜNAL</t>
  </si>
  <si>
    <t>HATİCE SUDE SOYLU</t>
  </si>
  <si>
    <t>ZEYNEP ZİŞAN ERBAY</t>
  </si>
  <si>
    <t>FATMA KURTOĞLU</t>
  </si>
  <si>
    <t>ERHAN ŞAHİN</t>
  </si>
  <si>
    <t>YASİN EFE ÇERÇİ</t>
  </si>
  <si>
    <t>BUKET DOĞU</t>
  </si>
  <si>
    <t>GÜLCAN TOPRAK</t>
  </si>
  <si>
    <t>HATİCE TOKER</t>
  </si>
  <si>
    <t>NUR SENA KARBUZ</t>
  </si>
  <si>
    <t>NİSA KAYGISIZ</t>
  </si>
  <si>
    <t>MÜNEVVER ERDOĞAN</t>
  </si>
  <si>
    <t>ESMA YILDIRIM</t>
  </si>
  <si>
    <t>ZEHRA ZURNACI</t>
  </si>
  <si>
    <t>SEMANUR ERDEM</t>
  </si>
  <si>
    <t>ESMANUR ERDEM</t>
  </si>
  <si>
    <t>AYNUR YÜCEL</t>
  </si>
  <si>
    <t>ELİF KEKLİK</t>
  </si>
  <si>
    <t>ELİF TUNK</t>
  </si>
  <si>
    <t>ŞERİFE ZEYNEP BÜYÜK</t>
  </si>
  <si>
    <t>YAĞMUR YORULMAZ</t>
  </si>
  <si>
    <t>BURCU SOYTÜRK</t>
  </si>
  <si>
    <t>AYŞE EBRAR SOYLU</t>
  </si>
  <si>
    <t>MELİSA NUR YILDIRIM</t>
  </si>
  <si>
    <t>ARİFE PAKSOY</t>
  </si>
  <si>
    <t>ŞERİFE YÜKSEL</t>
  </si>
  <si>
    <t>ELİF AKTAŞ</t>
  </si>
  <si>
    <t>HANİFE DOĞAN</t>
  </si>
  <si>
    <t>RAVZA NUR ERCİYAS</t>
  </si>
  <si>
    <t>ZEHRA TEKMEN</t>
  </si>
  <si>
    <t>BEYZA NUR KAYA</t>
  </si>
  <si>
    <t>SABRİ YORULMAZ</t>
  </si>
  <si>
    <t>ALTAN ŞAHİN</t>
  </si>
  <si>
    <t>HAMZA HAZIRCI</t>
  </si>
  <si>
    <t>TAMER ALİ DURAN</t>
  </si>
  <si>
    <t>RAMAZAN ABUŞKA</t>
  </si>
  <si>
    <t>MEHMET ENES SEKİDAĞ</t>
  </si>
  <si>
    <t>MUSTAFA ENES ARSLAN</t>
  </si>
  <si>
    <t>SONER AKARSU</t>
  </si>
  <si>
    <t>SONER ŞAHİN</t>
  </si>
  <si>
    <t>EMİR ALİ KAYA</t>
  </si>
  <si>
    <t>YUNUS TURHAN</t>
  </si>
  <si>
    <t>HÜSEYİN BERAT KARAKAYA</t>
  </si>
  <si>
    <t>BURAK ERTEN</t>
  </si>
  <si>
    <t>YAKUP BAYRAMOĞLU</t>
  </si>
  <si>
    <t>MUHAMMET HAYRULLAH AVCILAR</t>
  </si>
  <si>
    <t>MAHMUT SAMİ TANİŞ</t>
  </si>
  <si>
    <t>ÖMER FARUK KARABACAK</t>
  </si>
  <si>
    <t>EMİR HAZAR SUNGUR</t>
  </si>
  <si>
    <t>HALİL YILMAZ</t>
  </si>
  <si>
    <t>ALPEREN ERDOĞAN</t>
  </si>
  <si>
    <t>BEKİR TURHAL</t>
  </si>
  <si>
    <t>ABDULBAKİ DAMAR</t>
  </si>
  <si>
    <t>HÜSEYİN EREN ÖZCAN</t>
  </si>
  <si>
    <t>MUSTAFA CAN AKDAĞ</t>
  </si>
  <si>
    <t>CANER EKİNBAŞ</t>
  </si>
  <si>
    <t>EMRE BAKMAZ</t>
  </si>
  <si>
    <t>HAMZA EKBER FIRAT</t>
  </si>
  <si>
    <t>AYŞEGÜL SERT</t>
  </si>
  <si>
    <t>RUVEYDA BERKTAŞ</t>
  </si>
  <si>
    <t>SULTAN ÖZDEMİR</t>
  </si>
  <si>
    <t>ELİF ÇINAR</t>
  </si>
  <si>
    <t>SÜMEYYE NUR DAMAR</t>
  </si>
  <si>
    <t>ŞERİFE GÜL</t>
  </si>
  <si>
    <t>FATMA GÜL DEMİRCİ</t>
  </si>
  <si>
    <t>ELİFNAZ ÇELİK</t>
  </si>
  <si>
    <t>HANİFE ÖZKARA</t>
  </si>
  <si>
    <t>BEYZA NUR GÜÇLÜ</t>
  </si>
  <si>
    <t>TUĞBA ÖZTÜRK</t>
  </si>
  <si>
    <t>KEVSER BAĞ</t>
  </si>
  <si>
    <t>ZEYNEP SIRAKAYA</t>
  </si>
  <si>
    <t>AYŞENUR TAŞKIRAN</t>
  </si>
  <si>
    <t>HÜSNA NUR ÖZTÜRK</t>
  </si>
  <si>
    <t>EMİNE NUR CANBOY</t>
  </si>
  <si>
    <t>RABİA İCLAL TEKİN</t>
  </si>
  <si>
    <t>HATİCE ÇİFTCİ</t>
  </si>
  <si>
    <t>İREMNUR GÖKTAŞ</t>
  </si>
  <si>
    <t>EBRAR ECRİN MERT</t>
  </si>
  <si>
    <t>MEDİNE TEKELİ</t>
  </si>
  <si>
    <t>SIDIKA NUR ALP</t>
  </si>
  <si>
    <t>DİLARA GÜÇLÜ</t>
  </si>
  <si>
    <t>RABİA DOĞAN</t>
  </si>
  <si>
    <t>NESLİHAN TOKER</t>
  </si>
  <si>
    <t>HATİCE BERRA ÇAKILI</t>
  </si>
  <si>
    <t>NİSA TUANA TOPRAK</t>
  </si>
  <si>
    <t>CEYLAN ERTÜRK</t>
  </si>
  <si>
    <t>BAĞDAT NUR SABAN</t>
  </si>
  <si>
    <t>SENA NUR TEYREK</t>
  </si>
  <si>
    <t>BEKİR AHMET ZİYARET</t>
  </si>
  <si>
    <t>HACI HASAN SUNGUR</t>
  </si>
  <si>
    <t>KADER ÇAKIR</t>
  </si>
  <si>
    <t>RUMEYSA GÜLSEREN</t>
  </si>
  <si>
    <t>AHSEN KARA</t>
  </si>
  <si>
    <t>MEHMET METE ERGİN</t>
  </si>
  <si>
    <t>AHMED MÜCTEBA TIRTIR</t>
  </si>
  <si>
    <t>AHMET BATUHAN KONT</t>
  </si>
  <si>
    <t>MÜKREMİN KAMAN</t>
  </si>
  <si>
    <t>MUHAMMED EREN UZUN</t>
  </si>
  <si>
    <t>BEYTULLAH DOLGUN</t>
  </si>
  <si>
    <t>TAHSİN SAMET ALDANMAZ</t>
  </si>
  <si>
    <t>ÖMER ÇİM</t>
  </si>
  <si>
    <t>BERAT BERKE FIRAT</t>
  </si>
  <si>
    <t>EMİRHAN BODUR</t>
  </si>
  <si>
    <t>MEHMET KARİP</t>
  </si>
  <si>
    <t>ÖMER FARUK TÜRKMEN</t>
  </si>
  <si>
    <t>SEFA ÖZCAN</t>
  </si>
  <si>
    <t>SALİH KEKLİK</t>
  </si>
  <si>
    <t>AHMET SAFA SARIOĞLU</t>
  </si>
  <si>
    <t>DOĞAN SÜME</t>
  </si>
  <si>
    <t>ZEHRA TOKLUOĞLU</t>
  </si>
  <si>
    <t>ZEHRA FIRAT</t>
  </si>
  <si>
    <t>MERVE KAMAN</t>
  </si>
  <si>
    <t>BEYZANUR ÇEVİK</t>
  </si>
  <si>
    <t>NİDA HAYAT PUSATLIOĞLU</t>
  </si>
  <si>
    <t>ÜLKÜNAZ TEKİN</t>
  </si>
  <si>
    <t>ASLI ÜSTÜNSOY</t>
  </si>
  <si>
    <t>HATİCE TANYERİ</t>
  </si>
  <si>
    <t>MELEK BULUT</t>
  </si>
  <si>
    <t>FATMA BAŞARAN</t>
  </si>
  <si>
    <t>HATİCE SEYİS</t>
  </si>
  <si>
    <t>ÜMMÜGÜLSÜM DOLGUN</t>
  </si>
  <si>
    <t>FATMA SUDE KORKUT</t>
  </si>
  <si>
    <t>İLKNUR AYDINLIOĞLU</t>
  </si>
  <si>
    <t>ÖMER FARUK DUMLU</t>
  </si>
  <si>
    <t>SAİD YUSUF ARSLAN</t>
  </si>
  <si>
    <t>TAHA YASİN KÖSEOĞLU</t>
  </si>
  <si>
    <t>EREN DOĞAN</t>
  </si>
  <si>
    <t>BURAK BOZBEŞPARMAK</t>
  </si>
  <si>
    <t>MEHMET EFE GÜLDOĞAN</t>
  </si>
  <si>
    <t>RECEB CEBECİ</t>
  </si>
  <si>
    <t>CUMA ALİ DOĞAN</t>
  </si>
  <si>
    <t>AHMET ENES YILDIRIM</t>
  </si>
  <si>
    <t>ÖMER FARUK BAHÇIVAN</t>
  </si>
  <si>
    <t>AHMET EFE PAKİM</t>
  </si>
  <si>
    <t>ENES KARAKAYA</t>
  </si>
  <si>
    <t>NİSANUR DEVELİOĞLU</t>
  </si>
  <si>
    <t>EBRAR KÜRKCÜ</t>
  </si>
  <si>
    <t>NİSANUR SÜMER</t>
  </si>
  <si>
    <t>HATİCE YILDIR</t>
  </si>
  <si>
    <t>BERİL ZÜMRA GÜL</t>
  </si>
  <si>
    <t>ORHAN İNALPULAT</t>
  </si>
  <si>
    <t>ÖZLEM SENA NAVRUZ</t>
  </si>
  <si>
    <t>DAVUT KÖSEOĞLU</t>
  </si>
  <si>
    <t>RUMEYSA ARSLAN</t>
  </si>
  <si>
    <t>ARİF USTA</t>
  </si>
  <si>
    <t>NİSA TÜRK</t>
  </si>
  <si>
    <t>RABİANUR BAKIR</t>
  </si>
  <si>
    <t>İLAYDA AYLANÇ</t>
  </si>
  <si>
    <t>FERİDE DAMLA ŞAHİN</t>
  </si>
  <si>
    <t>AZRA ARICI</t>
  </si>
  <si>
    <t>YAĞMUR DELİCE</t>
  </si>
  <si>
    <t>HAVA NUR ARSU</t>
  </si>
  <si>
    <t>KOCA KUTAY ASLAN</t>
  </si>
  <si>
    <t>NİSA NUR KILIÇKAYA</t>
  </si>
  <si>
    <t>YUSUF KAYMAKCI</t>
  </si>
  <si>
    <t>MELİKE ŞİMŞEK</t>
  </si>
  <si>
    <t>FATMA ZEHRA AYYARKIN</t>
  </si>
  <si>
    <t>NEMİRE MERYEM BODUR</t>
  </si>
  <si>
    <t>ZEHRA KURAL</t>
  </si>
  <si>
    <t>İLAYDA AYAS</t>
  </si>
  <si>
    <t>İLKNUR KARAKUŞ</t>
  </si>
  <si>
    <t>AHSEN DEMİRSOY</t>
  </si>
  <si>
    <t>FATMA SÖNMEZ</t>
  </si>
  <si>
    <t>HURİYE KARAGÖZ</t>
  </si>
  <si>
    <t>SENA KILINÇ</t>
  </si>
  <si>
    <t>MERYEMCE KÜRKCÜ</t>
  </si>
  <si>
    <t>HİRANUR ÖZTÜRK</t>
  </si>
  <si>
    <t>ZEYNEP SENA FINDIKÇI</t>
  </si>
  <si>
    <t>KEVSER DOĞAN</t>
  </si>
  <si>
    <t>EDA GÜRELİ</t>
  </si>
  <si>
    <t>MEHTAP TEMUR</t>
  </si>
  <si>
    <t>ZEHRA SEVDA</t>
  </si>
  <si>
    <t>İREM ERDOĞAN</t>
  </si>
  <si>
    <t>EMİNE DOĞAN</t>
  </si>
  <si>
    <t>ELİF MÜLAYIM ÇAKI</t>
  </si>
  <si>
    <t>HAYRUNNİSA KAYAR</t>
  </si>
  <si>
    <t>NERGİZ YILDIRIM</t>
  </si>
  <si>
    <t>NEZİHA SENA YILDIRIM</t>
  </si>
  <si>
    <t>FATMA ZEHRA TEKİN</t>
  </si>
  <si>
    <t>NİSANUR ŞAHİN</t>
  </si>
  <si>
    <t>EMİNE İBİLİ</t>
  </si>
  <si>
    <t>ÇİĞDEM KANEL</t>
  </si>
  <si>
    <t>HATİCE KÜBRA CEVİZLİ</t>
  </si>
  <si>
    <t>EDANUR TAŞDELEN</t>
  </si>
  <si>
    <t>ŞERİFE PAKETOĞLU</t>
  </si>
  <si>
    <t>RABİA TOKLUOĞLU</t>
  </si>
  <si>
    <t>YAREN PAKSOY</t>
  </si>
  <si>
    <t>FATMANUR ÇAKMAK</t>
  </si>
  <si>
    <t>FATMA BUSE UYSAL</t>
  </si>
  <si>
    <t>SEVDENUR ŞAHAN</t>
  </si>
  <si>
    <t>HATİCE ÖZKAN</t>
  </si>
  <si>
    <t>ALEYNA YOL</t>
  </si>
  <si>
    <t>FATMA KEKLİK</t>
  </si>
  <si>
    <t>MELİKE AYDIN</t>
  </si>
  <si>
    <t>SAFİYE NUR KENDİRCİ</t>
  </si>
  <si>
    <t>NESLİHAN DOĞAN</t>
  </si>
  <si>
    <t>MEDİNE SERBEST</t>
  </si>
  <si>
    <t>ZEHRA YILMAZ</t>
  </si>
  <si>
    <t>ABDULSAMET YILDIZ</t>
  </si>
  <si>
    <t>ŞAHİN ERDOĞAN</t>
  </si>
  <si>
    <t>UMUT YALÇINTEKİN</t>
  </si>
  <si>
    <t>ÖMER CENGİZ</t>
  </si>
  <si>
    <t>AHMET BİLAL AŞIK</t>
  </si>
  <si>
    <t>IŞIK BURAK ÇORUK</t>
  </si>
  <si>
    <t>EMİRHAN KARATAN</t>
  </si>
  <si>
    <t>TEMEL CANLI</t>
  </si>
  <si>
    <t>RECEP YILDIZ</t>
  </si>
  <si>
    <t>ABDULLAH EREN BOZKIR</t>
  </si>
  <si>
    <t>YAKUP TÜRKMEN</t>
  </si>
  <si>
    <t>İSA TOYBIYIK</t>
  </si>
  <si>
    <t>MALİK SAVTUR</t>
  </si>
  <si>
    <t>YİĞİT YASİN ÖLMEZ</t>
  </si>
  <si>
    <t>SERHAT CENGİZ</t>
  </si>
  <si>
    <t>ALPEREN DURMAZ</t>
  </si>
  <si>
    <t>SAİT ERDEM ÇAL</t>
  </si>
  <si>
    <t>EREN ÇELİK</t>
  </si>
  <si>
    <t>SALİH YAPAL</t>
  </si>
  <si>
    <t>SAFA KOÇ</t>
  </si>
  <si>
    <t>FURKAN TÜRKDÖNMEZ</t>
  </si>
  <si>
    <t>MUSTAFA DUT</t>
  </si>
  <si>
    <t>ALİ YILDIZ</t>
  </si>
  <si>
    <t>MUSTAFA ENES ALTINDİŞ</t>
  </si>
  <si>
    <t>AYŞENUR KUNDUZ</t>
  </si>
  <si>
    <t>ZEYNEP KULAKOĞLU</t>
  </si>
  <si>
    <t>MEMNUNE SAVDIR</t>
  </si>
  <si>
    <t>ESMANUR AYDIN</t>
  </si>
  <si>
    <t>AYŞENUR YAZICI</t>
  </si>
  <si>
    <t>SEVDE KOLAY</t>
  </si>
  <si>
    <t>ELA YAREN KILINÇ</t>
  </si>
  <si>
    <t>AFRA NUR ŞİMŞEK</t>
  </si>
  <si>
    <t>HASRET DEMİREZEN</t>
  </si>
  <si>
    <t>MELİKE GÜVENÇ</t>
  </si>
  <si>
    <t>MEHLİKA PANCAR</t>
  </si>
  <si>
    <t>ELİF NUR ŞAHAN</t>
  </si>
  <si>
    <t>ESMA HACER ATMACA</t>
  </si>
  <si>
    <t>ZEYNEP ÇAL</t>
  </si>
  <si>
    <t>FADİME ZİYARET</t>
  </si>
  <si>
    <t>ZEYNEP USLUOĞLU</t>
  </si>
  <si>
    <t>AYBİKE ÖZCAN</t>
  </si>
  <si>
    <t>BEYZA BOZBEŞPARMAK</t>
  </si>
  <si>
    <t>YAREN ÇELİK</t>
  </si>
  <si>
    <t>HİLAL KAYA</t>
  </si>
  <si>
    <t>ŞEVVAL SAMATLI</t>
  </si>
  <si>
    <t>ŞERİFE NUR DELİSAÇLI</t>
  </si>
  <si>
    <t>ELİF BEYZA YANAR</t>
  </si>
  <si>
    <t>FATMA KURAL</t>
  </si>
  <si>
    <t>AYŞEGÜL ÖZKARA</t>
  </si>
  <si>
    <t>FERİDE TIRTIR</t>
  </si>
  <si>
    <t>MİNE TOKER</t>
  </si>
  <si>
    <t>OSMAN KÖSE</t>
  </si>
  <si>
    <t>AHMET CAN ARSLAN</t>
  </si>
  <si>
    <t>ABDULLAH ENES TAŞKIRAN</t>
  </si>
  <si>
    <t>MUSTAFA ÖZTÜRK</t>
  </si>
  <si>
    <t>YASİN ERSÖZ</t>
  </si>
  <si>
    <t>AHMET ABIZ</t>
  </si>
  <si>
    <t>YİĞİT BULUT</t>
  </si>
  <si>
    <t>FURKAN SEYHAN</t>
  </si>
  <si>
    <t>MUSTAFA YILMAZ</t>
  </si>
  <si>
    <t>MUHAMMED ENES ÇAMLI</t>
  </si>
  <si>
    <t>YUSUF İSMAİL TOPÇU</t>
  </si>
  <si>
    <t>SEZER KAAN GARİP</t>
  </si>
  <si>
    <t>ENES BAYRAMOĞLU</t>
  </si>
  <si>
    <t>RAMAZAN KELEŞ</t>
  </si>
  <si>
    <t>BİLAL DEĞİRMENCİ</t>
  </si>
  <si>
    <t>SÜLEYMAN TAHA KÖYLÜ</t>
  </si>
  <si>
    <t>MEHMET EMİN DEMİR</t>
  </si>
  <si>
    <t>MUSTAFA EMİN KILINÇ</t>
  </si>
  <si>
    <t>MUSTAFA KILIÇ</t>
  </si>
  <si>
    <t>FURKAN HARUN</t>
  </si>
  <si>
    <t>MUHAMMED İLDENİZ ŞİMŞEK</t>
  </si>
  <si>
    <t>MEHMET AKİF ŞİMŞEK</t>
  </si>
  <si>
    <t>BAHAR SERT</t>
  </si>
  <si>
    <t>RUKİYE KILINÇ</t>
  </si>
  <si>
    <t>AYŞE KULBAKLI</t>
  </si>
  <si>
    <t>HATİCE DOĞAN</t>
  </si>
  <si>
    <t>ZEYNEP SENA DİKİLİTAŞ</t>
  </si>
  <si>
    <t>VİLDAN GÜN</t>
  </si>
  <si>
    <t>NAZENDE YAŞAR</t>
  </si>
  <si>
    <t>İREMNUR UZUN</t>
  </si>
  <si>
    <t>MUSA EREN ÖZTÜRK</t>
  </si>
  <si>
    <t>MUHAMMET FATİH CERAN</t>
  </si>
  <si>
    <t>9-A</t>
  </si>
  <si>
    <t>9-B</t>
  </si>
  <si>
    <t>9-C</t>
  </si>
  <si>
    <t>10-A</t>
  </si>
  <si>
    <t>10-B</t>
  </si>
  <si>
    <t>10-C</t>
  </si>
  <si>
    <t>11-A</t>
  </si>
  <si>
    <t>11-HFZ</t>
  </si>
  <si>
    <t>11-B</t>
  </si>
  <si>
    <t>11-C</t>
  </si>
  <si>
    <t>11-D</t>
  </si>
  <si>
    <t>11-E</t>
  </si>
  <si>
    <t>12-B</t>
  </si>
  <si>
    <t>12-C</t>
  </si>
  <si>
    <t>12-D</t>
  </si>
  <si>
    <t>12-E</t>
  </si>
  <si>
    <t>12-F</t>
  </si>
  <si>
    <t>Sarı boyalı yerden sınıf seçerseniz öğrenciler otomatik listelenecektir.</t>
  </si>
  <si>
    <t>SINIF</t>
  </si>
  <si>
    <t>Buraya dokunmayınız. Yazıcıda bu kısım çıkmaz.
Formüller için gereklidir. Sakın Silmeyin…</t>
  </si>
  <si>
    <t>FİZİK</t>
  </si>
  <si>
    <t>SINIF LİSTESİNİ SİLME. 
BURASI NOT GİRİŞ SAYFASINDAKİ SINIF SEÇİMİNİ ETKİLER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</si>
</sst>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%0"/>
    <numFmt numFmtId="165" formatCode="0;;;@"/>
    <numFmt numFmtId="166" formatCode="_-* #,##0_-;\-* #,##0_-;_-* &quot;-&quot;??_-;_-@_-"/>
  </numFmts>
  <fonts count="54" x14ac:knownFonts="1">
    <font>
      <sz val="10"/>
      <name val="Arial Tur"/>
      <charset val="162"/>
    </font>
    <font>
      <b/>
      <sz val="10"/>
      <name val="Tahoma"/>
      <family val="2"/>
      <charset val="162"/>
    </font>
    <font>
      <sz val="10"/>
      <name val="Tahoma"/>
      <family val="2"/>
      <charset val="162"/>
    </font>
    <font>
      <b/>
      <sz val="10"/>
      <name val="Arial Tur"/>
      <charset val="162"/>
    </font>
    <font>
      <u/>
      <sz val="10"/>
      <color theme="10"/>
      <name val="Arial Tur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Arial Tur"/>
      <charset val="162"/>
    </font>
    <font>
      <b/>
      <sz val="10"/>
      <color theme="1"/>
      <name val="Arial Tur"/>
      <charset val="162"/>
    </font>
    <font>
      <b/>
      <sz val="9"/>
      <name val="Tahoma"/>
      <family val="2"/>
      <charset val="162"/>
    </font>
    <font>
      <sz val="8"/>
      <name val="Arial Tur"/>
      <charset val="162"/>
    </font>
    <font>
      <b/>
      <sz val="12"/>
      <name val="Arial"/>
      <family val="2"/>
      <charset val="162"/>
    </font>
    <font>
      <sz val="12"/>
      <name val="Arial"/>
      <family val="2"/>
      <charset val="162"/>
    </font>
    <font>
      <b/>
      <sz val="9"/>
      <name val="Arial"/>
      <family val="2"/>
      <charset val="162"/>
    </font>
    <font>
      <b/>
      <sz val="8"/>
      <name val="Arial"/>
      <family val="2"/>
      <charset val="162"/>
    </font>
    <font>
      <sz val="14"/>
      <name val="Arial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20"/>
      <name val="Arial"/>
      <family val="2"/>
      <charset val="162"/>
    </font>
    <font>
      <b/>
      <sz val="11"/>
      <name val="Arial Tur"/>
      <charset val="162"/>
    </font>
    <font>
      <b/>
      <sz val="11"/>
      <name val="Arial"/>
      <family val="2"/>
      <charset val="162"/>
    </font>
    <font>
      <b/>
      <sz val="12"/>
      <color rgb="FFC00000"/>
      <name val="Arial"/>
      <family val="2"/>
      <charset val="162"/>
    </font>
    <font>
      <b/>
      <sz val="14"/>
      <color rgb="FFC00000"/>
      <name val="Arial"/>
      <family val="2"/>
      <charset val="162"/>
    </font>
    <font>
      <b/>
      <sz val="16"/>
      <name val="Arial"/>
      <family val="2"/>
      <charset val="162"/>
    </font>
    <font>
      <b/>
      <sz val="14"/>
      <name val="Arial"/>
      <family val="2"/>
      <charset val="162"/>
    </font>
    <font>
      <b/>
      <sz val="16"/>
      <name val="Arial Tur"/>
      <charset val="162"/>
    </font>
    <font>
      <b/>
      <sz val="16"/>
      <name val="Tahoma"/>
      <family val="2"/>
      <charset val="162"/>
    </font>
    <font>
      <sz val="16"/>
      <name val="Arial"/>
      <family val="2"/>
      <charset val="162"/>
    </font>
    <font>
      <sz val="10"/>
      <color theme="0"/>
      <name val="Arial Tur"/>
      <charset val="162"/>
    </font>
    <font>
      <sz val="10"/>
      <color theme="1"/>
      <name val="Arial Tur"/>
      <charset val="162"/>
    </font>
    <font>
      <b/>
      <sz val="11"/>
      <color theme="1"/>
      <name val="Arial"/>
      <family val="2"/>
      <charset val="162"/>
    </font>
    <font>
      <sz val="11"/>
      <color theme="1"/>
      <name val="Arial"/>
      <family val="2"/>
      <charset val="162"/>
    </font>
    <font>
      <b/>
      <sz val="12"/>
      <color theme="1"/>
      <name val="Calibri"/>
      <family val="2"/>
      <charset val="162"/>
    </font>
    <font>
      <sz val="12"/>
      <color theme="1"/>
      <name val="Calibri"/>
      <family val="2"/>
      <charset val="162"/>
    </font>
    <font>
      <b/>
      <sz val="12"/>
      <color rgb="FFFF0000"/>
      <name val="Arial"/>
      <family val="2"/>
      <charset val="162"/>
    </font>
    <font>
      <sz val="10"/>
      <name val="Arial Tur"/>
      <charset val="162"/>
    </font>
    <font>
      <b/>
      <sz val="12"/>
      <color theme="1"/>
      <name val="Arial"/>
      <family val="2"/>
      <charset val="162"/>
    </font>
    <font>
      <b/>
      <sz val="12"/>
      <color theme="1"/>
      <name val="Arial Tur"/>
      <charset val="162"/>
    </font>
    <font>
      <sz val="9"/>
      <color indexed="81"/>
      <name val="Tahoma"/>
      <charset val="1"/>
    </font>
    <font>
      <b/>
      <sz val="9"/>
      <color indexed="81"/>
      <name val="Tahoma"/>
      <charset val="1"/>
    </font>
    <font>
      <b/>
      <sz val="18"/>
      <name val="Arial"/>
      <family val="2"/>
      <charset val="162"/>
    </font>
    <font>
      <sz val="11"/>
      <color theme="0"/>
      <name val="Calibri"/>
      <family val="2"/>
      <charset val="162"/>
      <scheme val="minor"/>
    </font>
    <font>
      <b/>
      <sz val="8"/>
      <name val="Arial Tur"/>
      <charset val="162"/>
    </font>
    <font>
      <b/>
      <sz val="11"/>
      <color theme="0"/>
      <name val="Arial Tur"/>
      <charset val="162"/>
    </font>
    <font>
      <b/>
      <sz val="16"/>
      <color theme="3" tint="-0.249977111117893"/>
      <name val="Arial"/>
      <family val="2"/>
      <charset val="162"/>
    </font>
    <font>
      <b/>
      <sz val="12"/>
      <color theme="0"/>
      <name val="Arial Tur"/>
      <charset val="162"/>
    </font>
    <font>
      <b/>
      <sz val="10"/>
      <color theme="0"/>
      <name val="Tahoma"/>
      <family val="2"/>
      <charset val="162"/>
    </font>
    <font>
      <b/>
      <sz val="10"/>
      <color theme="0"/>
      <name val="Arial Tur"/>
      <charset val="162"/>
    </font>
    <font>
      <b/>
      <sz val="9"/>
      <color theme="0"/>
      <name val="Tahoma"/>
      <family val="2"/>
      <charset val="162"/>
    </font>
    <font>
      <b/>
      <sz val="14"/>
      <color theme="0"/>
      <name val="Arial"/>
      <family val="2"/>
      <charset val="162"/>
    </font>
    <font>
      <b/>
      <sz val="12"/>
      <color theme="0"/>
      <name val="Arial"/>
      <family val="2"/>
      <charset val="162"/>
    </font>
    <font>
      <b/>
      <u/>
      <sz val="18"/>
      <name val="Arial"/>
      <family val="2"/>
      <charset val="162"/>
    </font>
    <font>
      <b/>
      <sz val="22"/>
      <color theme="0"/>
      <name val="Arial Tur"/>
      <charset val="162"/>
    </font>
    <font>
      <sz val="12"/>
      <color theme="0"/>
      <name val="Arial"/>
      <family val="2"/>
      <charset val="162"/>
    </font>
    <font>
      <b/>
      <sz val="11"/>
      <color theme="0"/>
      <name val="Arial"/>
      <family val="2"/>
      <charset val="162"/>
    </font>
  </fonts>
  <fills count="9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</patternFill>
    </fill>
    <fill>
      <patternFill patternType="solid">
        <fgColor theme="9" tint="0.59999389629810485"/>
        <bgColor indexed="64"/>
      </patternFill>
    </fill>
    <fill>
      <gradientFill degree="90">
        <stop position="0">
          <color rgb="FF0CA092"/>
        </stop>
        <stop position="1">
          <color rgb="FF2B6B45"/>
        </stop>
      </gradientFill>
    </fill>
    <fill>
      <gradientFill degree="90">
        <stop position="0">
          <color rgb="FFFFFF00"/>
        </stop>
        <stop position="1">
          <color rgb="FFBF7E1F"/>
        </stop>
      </gradientFill>
    </fill>
    <fill>
      <gradientFill degree="90">
        <stop position="0">
          <color rgb="FF0CA092"/>
        </stop>
        <stop position="1">
          <color rgb="FF0CA092"/>
        </stop>
      </gradientFill>
    </fill>
  </fills>
  <borders count="9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15A1F7"/>
      </left>
      <right style="thin">
        <color rgb="FF15A1F7"/>
      </right>
      <top style="thin">
        <color rgb="FF15A1F7"/>
      </top>
      <bottom style="thin">
        <color rgb="FF15A1F7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15A1F7"/>
      </left>
      <right style="thin">
        <color rgb="FF15A1F7"/>
      </right>
      <top/>
      <bottom style="thin">
        <color rgb="FF15A1F7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rgb="FF2B6B45"/>
      </right>
      <top style="medium">
        <color theme="0"/>
      </top>
      <bottom style="medium">
        <color theme="0"/>
      </bottom>
      <diagonal/>
    </border>
    <border>
      <left style="thin">
        <color rgb="FF2B6B45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medium">
        <color theme="0"/>
      </left>
      <right style="thin">
        <color rgb="FF00B050"/>
      </right>
      <top style="medium">
        <color theme="0"/>
      </top>
      <bottom style="thin">
        <color rgb="FF00B050"/>
      </bottom>
      <diagonal/>
    </border>
    <border>
      <left style="thin">
        <color rgb="FF00B050"/>
      </left>
      <right style="thin">
        <color rgb="FF00B050"/>
      </right>
      <top style="medium">
        <color theme="0"/>
      </top>
      <bottom style="thin">
        <color rgb="FF00B050"/>
      </bottom>
      <diagonal/>
    </border>
    <border>
      <left style="thin">
        <color rgb="FF00B050"/>
      </left>
      <right style="medium">
        <color theme="0"/>
      </right>
      <top style="medium">
        <color theme="0"/>
      </top>
      <bottom style="thin">
        <color rgb="FF00B050"/>
      </bottom>
      <diagonal/>
    </border>
    <border>
      <left style="medium">
        <color theme="0"/>
      </left>
      <right style="thin">
        <color rgb="FF00B050"/>
      </right>
      <top style="thin">
        <color rgb="FF00B050"/>
      </top>
      <bottom style="thin">
        <color rgb="FF00B050"/>
      </bottom>
      <diagonal/>
    </border>
    <border>
      <left style="thin">
        <color rgb="FF00B050"/>
      </left>
      <right style="medium">
        <color theme="0"/>
      </right>
      <top style="thin">
        <color rgb="FF00B050"/>
      </top>
      <bottom style="thin">
        <color rgb="FF00B050"/>
      </bottom>
      <diagonal/>
    </border>
    <border>
      <left style="medium">
        <color theme="0"/>
      </left>
      <right style="thin">
        <color rgb="FF00B050"/>
      </right>
      <top style="thin">
        <color rgb="FF00B050"/>
      </top>
      <bottom style="medium">
        <color theme="0"/>
      </bottom>
      <diagonal/>
    </border>
    <border>
      <left style="thin">
        <color rgb="FF00B050"/>
      </left>
      <right style="thin">
        <color rgb="FF00B050"/>
      </right>
      <top style="thin">
        <color rgb="FF00B050"/>
      </top>
      <bottom style="medium">
        <color theme="0"/>
      </bottom>
      <diagonal/>
    </border>
    <border>
      <left style="thin">
        <color rgb="FF00B050"/>
      </left>
      <right style="medium">
        <color theme="0"/>
      </right>
      <top style="thin">
        <color rgb="FF00B050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/>
      <diagonal/>
    </border>
    <border>
      <left style="medium">
        <color theme="0"/>
      </left>
      <right style="thin">
        <color rgb="FF15A1F7"/>
      </right>
      <top style="medium">
        <color theme="0"/>
      </top>
      <bottom style="thin">
        <color rgb="FF15A1F7"/>
      </bottom>
      <diagonal/>
    </border>
    <border>
      <left style="thin">
        <color rgb="FF15A1F7"/>
      </left>
      <right style="thin">
        <color rgb="FF15A1F7"/>
      </right>
      <top style="medium">
        <color theme="0"/>
      </top>
      <bottom style="thin">
        <color rgb="FF15A1F7"/>
      </bottom>
      <diagonal/>
    </border>
    <border>
      <left style="thin">
        <color rgb="FF15A1F7"/>
      </left>
      <right style="medium">
        <color theme="0"/>
      </right>
      <top style="medium">
        <color theme="0"/>
      </top>
      <bottom style="thin">
        <color rgb="FF15A1F7"/>
      </bottom>
      <diagonal/>
    </border>
    <border>
      <left style="medium">
        <color theme="0"/>
      </left>
      <right style="thin">
        <color rgb="FF15A1F7"/>
      </right>
      <top style="thin">
        <color rgb="FF15A1F7"/>
      </top>
      <bottom style="thin">
        <color rgb="FF15A1F7"/>
      </bottom>
      <diagonal/>
    </border>
    <border>
      <left style="thin">
        <color rgb="FF15A1F7"/>
      </left>
      <right style="medium">
        <color theme="0"/>
      </right>
      <top style="thin">
        <color rgb="FF15A1F7"/>
      </top>
      <bottom style="thin">
        <color rgb="FF15A1F7"/>
      </bottom>
      <diagonal/>
    </border>
    <border>
      <left style="medium">
        <color theme="0"/>
      </left>
      <right style="thin">
        <color rgb="FF15A1F7"/>
      </right>
      <top style="thin">
        <color rgb="FF15A1F7"/>
      </top>
      <bottom style="medium">
        <color theme="0"/>
      </bottom>
      <diagonal/>
    </border>
    <border>
      <left style="thin">
        <color rgb="FF15A1F7"/>
      </left>
      <right style="thin">
        <color rgb="FF15A1F7"/>
      </right>
      <top style="thin">
        <color rgb="FF15A1F7"/>
      </top>
      <bottom style="medium">
        <color theme="0"/>
      </bottom>
      <diagonal/>
    </border>
    <border>
      <left style="thin">
        <color rgb="FF15A1F7"/>
      </left>
      <right style="medium">
        <color theme="0"/>
      </right>
      <top style="thin">
        <color rgb="FF15A1F7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medium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medium">
        <color theme="0"/>
      </right>
      <top style="thin">
        <color theme="0"/>
      </top>
      <bottom style="medium">
        <color theme="0"/>
      </bottom>
      <diagonal/>
    </border>
    <border>
      <left style="thin">
        <color rgb="FF2B6B45"/>
      </left>
      <right style="thin">
        <color rgb="FF2B6B45"/>
      </right>
      <top style="thin">
        <color rgb="FF2B6B45"/>
      </top>
      <bottom style="thin">
        <color rgb="FF2B6B45"/>
      </bottom>
      <diagonal/>
    </border>
    <border>
      <left style="medium">
        <color rgb="FF2B6B45"/>
      </left>
      <right style="thin">
        <color rgb="FF2B6B45"/>
      </right>
      <top style="medium">
        <color rgb="FF2B6B45"/>
      </top>
      <bottom style="thin">
        <color rgb="FF2B6B45"/>
      </bottom>
      <diagonal/>
    </border>
    <border>
      <left style="thin">
        <color rgb="FF2B6B45"/>
      </left>
      <right style="thin">
        <color rgb="FF2B6B45"/>
      </right>
      <top style="medium">
        <color rgb="FF2B6B45"/>
      </top>
      <bottom style="thin">
        <color rgb="FF2B6B45"/>
      </bottom>
      <diagonal/>
    </border>
    <border>
      <left style="thin">
        <color rgb="FF2B6B45"/>
      </left>
      <right style="medium">
        <color rgb="FF2B6B45"/>
      </right>
      <top style="medium">
        <color rgb="FF2B6B45"/>
      </top>
      <bottom style="thin">
        <color rgb="FF2B6B45"/>
      </bottom>
      <diagonal/>
    </border>
    <border>
      <left style="medium">
        <color rgb="FF2B6B45"/>
      </left>
      <right style="thin">
        <color rgb="FF2B6B45"/>
      </right>
      <top style="thin">
        <color rgb="FF2B6B45"/>
      </top>
      <bottom style="thin">
        <color rgb="FF2B6B45"/>
      </bottom>
      <diagonal/>
    </border>
    <border>
      <left style="thin">
        <color rgb="FF2B6B45"/>
      </left>
      <right style="medium">
        <color rgb="FF2B6B45"/>
      </right>
      <top style="thin">
        <color rgb="FF2B6B45"/>
      </top>
      <bottom style="thin">
        <color rgb="FF2B6B45"/>
      </bottom>
      <diagonal/>
    </border>
    <border>
      <left style="medium">
        <color rgb="FF2B6B45"/>
      </left>
      <right style="thin">
        <color rgb="FF2B6B45"/>
      </right>
      <top style="thin">
        <color rgb="FF2B6B45"/>
      </top>
      <bottom style="medium">
        <color rgb="FF2B6B45"/>
      </bottom>
      <diagonal/>
    </border>
    <border>
      <left style="thin">
        <color rgb="FF2B6B45"/>
      </left>
      <right style="thin">
        <color rgb="FF2B6B45"/>
      </right>
      <top style="thin">
        <color rgb="FF2B6B45"/>
      </top>
      <bottom style="medium">
        <color rgb="FF2B6B45"/>
      </bottom>
      <diagonal/>
    </border>
    <border>
      <left style="thin">
        <color rgb="FF2B6B45"/>
      </left>
      <right/>
      <top style="thin">
        <color rgb="FF2B6B45"/>
      </top>
      <bottom style="thin">
        <color rgb="FF2B6B45"/>
      </bottom>
      <diagonal/>
    </border>
    <border>
      <left style="thin">
        <color rgb="FF2B6B45"/>
      </left>
      <right style="thin">
        <color rgb="FF2B6B45"/>
      </right>
      <top style="thin">
        <color rgb="FF2B6B45"/>
      </top>
      <bottom/>
      <diagonal/>
    </border>
    <border>
      <left style="thin">
        <color rgb="FF2B6B45"/>
      </left>
      <right style="medium">
        <color rgb="FF2B6B45"/>
      </right>
      <top style="thin">
        <color rgb="FF2B6B45"/>
      </top>
      <bottom/>
      <diagonal/>
    </border>
    <border>
      <left style="thin">
        <color rgb="FF2B6B45"/>
      </left>
      <right style="thin">
        <color rgb="FF2B6B45"/>
      </right>
      <top/>
      <bottom style="medium">
        <color rgb="FF2B6B45"/>
      </bottom>
      <diagonal/>
    </border>
    <border>
      <left style="thin">
        <color rgb="FF2B6B45"/>
      </left>
      <right style="medium">
        <color rgb="FF2B6B45"/>
      </right>
      <top/>
      <bottom style="medium">
        <color rgb="FF2B6B45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43" fontId="34" fillId="0" borderId="0" applyFont="0" applyFill="0" applyBorder="0" applyAlignment="0" applyProtection="0"/>
    <xf numFmtId="0" fontId="40" fillId="4" borderId="0" applyNumberFormat="0" applyBorder="0" applyAlignment="0" applyProtection="0"/>
  </cellStyleXfs>
  <cellXfs count="216">
    <xf numFmtId="0" fontId="0" fillId="0" borderId="0" xfId="0"/>
    <xf numFmtId="0" fontId="7" fillId="0" borderId="0" xfId="0" applyFont="1" applyAlignment="1">
      <alignment vertical="center" wrapText="1"/>
    </xf>
    <xf numFmtId="0" fontId="3" fillId="0" borderId="0" xfId="0" applyFont="1"/>
    <xf numFmtId="0" fontId="5" fillId="0" borderId="0" xfId="0" applyFont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 vertical="center"/>
    </xf>
    <xf numFmtId="2" fontId="13" fillId="0" borderId="0" xfId="0" applyNumberFormat="1" applyFont="1" applyAlignment="1">
      <alignment horizontal="center" vertical="center" shrinkToFit="1"/>
    </xf>
    <xf numFmtId="2" fontId="14" fillId="0" borderId="0" xfId="0" applyNumberFormat="1" applyFont="1" applyAlignment="1">
      <alignment horizontal="center" vertical="center" shrinkToFit="1"/>
    </xf>
    <xf numFmtId="0" fontId="12" fillId="0" borderId="0" xfId="0" applyFont="1"/>
    <xf numFmtId="0" fontId="15" fillId="0" borderId="0" xfId="0" applyFont="1" applyAlignment="1">
      <alignment horizontal="center" vertical="center"/>
    </xf>
    <xf numFmtId="0" fontId="12" fillId="0" borderId="1" xfId="0" applyFont="1" applyBorder="1" applyAlignment="1" applyProtection="1">
      <alignment horizontal="center"/>
      <protection locked="0"/>
    </xf>
    <xf numFmtId="0" fontId="16" fillId="0" borderId="5" xfId="0" applyFont="1" applyBorder="1" applyAlignment="1">
      <alignment horizontal="center" vertical="center" shrinkToFit="1"/>
    </xf>
    <xf numFmtId="2" fontId="19" fillId="0" borderId="8" xfId="0" applyNumberFormat="1" applyFont="1" applyBorder="1" applyAlignment="1">
      <alignment horizontal="center" vertical="center" shrinkToFit="1"/>
    </xf>
    <xf numFmtId="165" fontId="1" fillId="0" borderId="1" xfId="0" applyNumberFormat="1" applyFont="1" applyBorder="1" applyAlignment="1">
      <alignment horizontal="center" vertical="center" textRotation="90"/>
    </xf>
    <xf numFmtId="0" fontId="17" fillId="0" borderId="22" xfId="0" applyFont="1" applyBorder="1" applyAlignment="1">
      <alignment vertical="center"/>
    </xf>
    <xf numFmtId="0" fontId="17" fillId="0" borderId="23" xfId="0" applyFont="1" applyBorder="1" applyAlignment="1">
      <alignment vertical="center"/>
    </xf>
    <xf numFmtId="0" fontId="0" fillId="0" borderId="0" xfId="0" applyAlignment="1">
      <alignment horizontal="left"/>
    </xf>
    <xf numFmtId="0" fontId="6" fillId="0" borderId="0" xfId="0" applyFont="1" applyAlignment="1">
      <alignment vertical="center" shrinkToFit="1"/>
    </xf>
    <xf numFmtId="2" fontId="11" fillId="0" borderId="5" xfId="0" applyNumberFormat="1" applyFont="1" applyBorder="1" applyAlignment="1">
      <alignment horizontal="center" vertical="center"/>
    </xf>
    <xf numFmtId="164" fontId="11" fillId="0" borderId="6" xfId="0" applyNumberFormat="1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24" fillId="0" borderId="0" xfId="0" applyFont="1" applyAlignment="1">
      <alignment vertical="center"/>
    </xf>
    <xf numFmtId="0" fontId="12" fillId="0" borderId="0" xfId="0" applyFont="1" applyAlignment="1">
      <alignment horizontal="center" vertical="top" wrapText="1" readingOrder="1"/>
    </xf>
    <xf numFmtId="0" fontId="27" fillId="0" borderId="0" xfId="0" applyFont="1" applyAlignment="1">
      <alignment horizontal="center" vertical="center"/>
    </xf>
    <xf numFmtId="0" fontId="33" fillId="0" borderId="1" xfId="0" applyFont="1" applyBorder="1" applyAlignment="1" applyProtection="1">
      <alignment horizontal="center"/>
      <protection locked="0"/>
    </xf>
    <xf numFmtId="0" fontId="33" fillId="0" borderId="1" xfId="0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23" fillId="0" borderId="0" xfId="0" applyFont="1" applyAlignment="1" applyProtection="1">
      <alignment vertical="center"/>
      <protection locked="0"/>
    </xf>
    <xf numFmtId="0" fontId="0" fillId="0" borderId="6" xfId="0" applyBorder="1"/>
    <xf numFmtId="0" fontId="3" fillId="0" borderId="0" xfId="0" applyFont="1" applyAlignment="1">
      <alignment horizontal="center" vertical="center"/>
    </xf>
    <xf numFmtId="165" fontId="12" fillId="0" borderId="1" xfId="0" applyNumberFormat="1" applyFont="1" applyBorder="1" applyAlignment="1">
      <alignment horizontal="center" shrinkToFit="1"/>
    </xf>
    <xf numFmtId="165" fontId="12" fillId="0" borderId="14" xfId="0" applyNumberFormat="1" applyFont="1" applyBorder="1" applyAlignment="1">
      <alignment vertical="center" shrinkToFit="1"/>
    </xf>
    <xf numFmtId="2" fontId="41" fillId="0" borderId="12" xfId="0" applyNumberFormat="1" applyFont="1" applyBorder="1" applyAlignment="1">
      <alignment vertical="center" shrinkToFit="1"/>
    </xf>
    <xf numFmtId="0" fontId="9" fillId="0" borderId="1" xfId="0" applyFont="1" applyBorder="1" applyAlignment="1">
      <alignment horizontal="center" vertical="center" wrapText="1"/>
    </xf>
    <xf numFmtId="0" fontId="0" fillId="0" borderId="27" xfId="0" applyBorder="1"/>
    <xf numFmtId="0" fontId="0" fillId="5" borderId="41" xfId="0" applyFill="1" applyBorder="1" applyAlignment="1" applyProtection="1">
      <alignment horizontal="center"/>
      <protection locked="0"/>
    </xf>
    <xf numFmtId="0" fontId="2" fillId="5" borderId="41" xfId="0" applyFont="1" applyFill="1" applyBorder="1" applyAlignment="1" applyProtection="1">
      <alignment horizontal="center" vertical="center" wrapText="1"/>
      <protection locked="0"/>
    </xf>
    <xf numFmtId="0" fontId="2" fillId="5" borderId="41" xfId="0" applyFont="1" applyFill="1" applyBorder="1" applyAlignment="1" applyProtection="1">
      <alignment horizontal="left" vertical="center" wrapText="1"/>
      <protection locked="0"/>
    </xf>
    <xf numFmtId="0" fontId="0" fillId="5" borderId="39" xfId="0" applyFill="1" applyBorder="1" applyAlignment="1" applyProtection="1">
      <alignment horizontal="center"/>
      <protection locked="0"/>
    </xf>
    <xf numFmtId="0" fontId="2" fillId="5" borderId="39" xfId="0" applyFont="1" applyFill="1" applyBorder="1" applyAlignment="1" applyProtection="1">
      <alignment horizontal="center" vertical="center" wrapText="1"/>
      <protection locked="0"/>
    </xf>
    <xf numFmtId="0" fontId="2" fillId="5" borderId="39" xfId="0" applyFont="1" applyFill="1" applyBorder="1" applyAlignment="1" applyProtection="1">
      <alignment horizontal="left" vertical="center" wrapText="1"/>
      <protection locked="0"/>
    </xf>
    <xf numFmtId="0" fontId="0" fillId="5" borderId="39" xfId="0" applyFill="1" applyBorder="1" applyProtection="1">
      <protection locked="0"/>
    </xf>
    <xf numFmtId="0" fontId="42" fillId="6" borderId="15" xfId="0" applyFont="1" applyFill="1" applyBorder="1" applyAlignment="1">
      <alignment horizontal="center" vertical="center"/>
    </xf>
    <xf numFmtId="0" fontId="47" fillId="6" borderId="40" xfId="0" applyFont="1" applyFill="1" applyBorder="1" applyAlignment="1">
      <alignment horizontal="center" vertical="center" wrapText="1"/>
    </xf>
    <xf numFmtId="0" fontId="3" fillId="7" borderId="40" xfId="0" applyFont="1" applyFill="1" applyBorder="1" applyAlignment="1">
      <alignment horizontal="center" vertical="center"/>
    </xf>
    <xf numFmtId="0" fontId="3" fillId="7" borderId="40" xfId="0" applyFont="1" applyFill="1" applyBorder="1" applyAlignment="1">
      <alignment horizontal="center" vertical="center" wrapText="1"/>
    </xf>
    <xf numFmtId="165" fontId="3" fillId="7" borderId="40" xfId="0" applyNumberFormat="1" applyFont="1" applyFill="1" applyBorder="1" applyAlignment="1">
      <alignment horizontal="center" vertical="center"/>
    </xf>
    <xf numFmtId="0" fontId="45" fillId="6" borderId="44" xfId="0" applyFont="1" applyFill="1" applyBorder="1" applyAlignment="1">
      <alignment horizontal="left" vertical="center" wrapText="1"/>
    </xf>
    <xf numFmtId="0" fontId="46" fillId="6" borderId="45" xfId="0" applyFont="1" applyFill="1" applyBorder="1" applyAlignment="1">
      <alignment horizontal="left" vertical="center"/>
    </xf>
    <xf numFmtId="1" fontId="35" fillId="5" borderId="52" xfId="0" applyNumberFormat="1" applyFont="1" applyFill="1" applyBorder="1" applyAlignment="1" applyProtection="1">
      <alignment horizontal="center" vertical="center"/>
      <protection locked="0"/>
    </xf>
    <xf numFmtId="49" fontId="29" fillId="5" borderId="52" xfId="0" applyNumberFormat="1" applyFont="1" applyFill="1" applyBorder="1" applyAlignment="1" applyProtection="1">
      <alignment horizontal="left" vertical="center" wrapText="1"/>
      <protection locked="0"/>
    </xf>
    <xf numFmtId="1" fontId="35" fillId="5" borderId="52" xfId="1" applyNumberFormat="1" applyFont="1" applyFill="1" applyBorder="1" applyAlignment="1" applyProtection="1">
      <alignment horizontal="center" vertical="center"/>
      <protection locked="0"/>
    </xf>
    <xf numFmtId="1" fontId="36" fillId="5" borderId="52" xfId="0" applyNumberFormat="1" applyFont="1" applyFill="1" applyBorder="1" applyAlignment="1" applyProtection="1">
      <alignment horizontal="center"/>
      <protection locked="0"/>
    </xf>
    <xf numFmtId="49" fontId="31" fillId="5" borderId="52" xfId="0" applyNumberFormat="1" applyFont="1" applyFill="1" applyBorder="1" applyAlignment="1" applyProtection="1">
      <alignment horizontal="left" vertical="top" wrapText="1"/>
      <protection locked="0"/>
    </xf>
    <xf numFmtId="166" fontId="29" fillId="5" borderId="53" xfId="2" applyNumberFormat="1" applyFont="1" applyFill="1" applyBorder="1" applyAlignment="1" applyProtection="1">
      <alignment horizontal="center" vertical="center"/>
      <protection locked="0"/>
    </xf>
    <xf numFmtId="1" fontId="35" fillId="5" borderId="54" xfId="0" applyNumberFormat="1" applyFont="1" applyFill="1" applyBorder="1" applyAlignment="1" applyProtection="1">
      <alignment horizontal="center" vertical="center"/>
      <protection locked="0"/>
    </xf>
    <xf numFmtId="49" fontId="29" fillId="5" borderId="54" xfId="0" applyNumberFormat="1" applyFont="1" applyFill="1" applyBorder="1" applyAlignment="1" applyProtection="1">
      <alignment horizontal="left" vertical="center" wrapText="1"/>
      <protection locked="0"/>
    </xf>
    <xf numFmtId="49" fontId="30" fillId="5" borderId="55" xfId="0" applyNumberFormat="1" applyFont="1" applyFill="1" applyBorder="1" applyAlignment="1" applyProtection="1">
      <alignment horizontal="left" vertical="center"/>
      <protection locked="0"/>
    </xf>
    <xf numFmtId="166" fontId="29" fillId="5" borderId="56" xfId="2" applyNumberFormat="1" applyFont="1" applyFill="1" applyBorder="1" applyAlignment="1" applyProtection="1">
      <alignment horizontal="center" vertical="center"/>
      <protection locked="0"/>
    </xf>
    <xf numFmtId="49" fontId="30" fillId="5" borderId="57" xfId="0" applyNumberFormat="1" applyFont="1" applyFill="1" applyBorder="1" applyAlignment="1" applyProtection="1">
      <alignment vertical="center"/>
      <protection locked="0"/>
    </xf>
    <xf numFmtId="166" fontId="8" fillId="5" borderId="56" xfId="2" applyNumberFormat="1" applyFont="1" applyFill="1" applyBorder="1" applyAlignment="1" applyProtection="1">
      <alignment horizontal="center"/>
      <protection locked="0"/>
    </xf>
    <xf numFmtId="49" fontId="28" fillId="5" borderId="57" xfId="0" applyNumberFormat="1" applyFont="1" applyFill="1" applyBorder="1" applyAlignment="1" applyProtection="1">
      <alignment vertical="center"/>
      <protection locked="0"/>
    </xf>
    <xf numFmtId="49" fontId="32" fillId="5" borderId="57" xfId="0" applyNumberFormat="1" applyFont="1" applyFill="1" applyBorder="1" applyAlignment="1" applyProtection="1">
      <alignment horizontal="left" vertical="center"/>
      <protection locked="0"/>
    </xf>
    <xf numFmtId="166" fontId="8" fillId="5" borderId="58" xfId="2" applyNumberFormat="1" applyFont="1" applyFill="1" applyBorder="1" applyAlignment="1" applyProtection="1">
      <alignment horizontal="center"/>
      <protection locked="0"/>
    </xf>
    <xf numFmtId="1" fontId="36" fillId="5" borderId="59" xfId="0" applyNumberFormat="1" applyFont="1" applyFill="1" applyBorder="1" applyAlignment="1" applyProtection="1">
      <alignment horizontal="center"/>
      <protection locked="0"/>
    </xf>
    <xf numFmtId="49" fontId="31" fillId="5" borderId="59" xfId="0" applyNumberFormat="1" applyFont="1" applyFill="1" applyBorder="1" applyAlignment="1" applyProtection="1">
      <alignment horizontal="left" vertical="top" wrapText="1"/>
      <protection locked="0"/>
    </xf>
    <xf numFmtId="49" fontId="28" fillId="5" borderId="60" xfId="0" applyNumberFormat="1" applyFont="1" applyFill="1" applyBorder="1" applyAlignment="1" applyProtection="1">
      <alignment vertical="center"/>
      <protection locked="0"/>
    </xf>
    <xf numFmtId="0" fontId="46" fillId="6" borderId="47" xfId="0" applyFont="1" applyFill="1" applyBorder="1" applyAlignment="1">
      <alignment horizontal="center" textRotation="90"/>
    </xf>
    <xf numFmtId="0" fontId="23" fillId="0" borderId="81" xfId="0" applyFont="1" applyBorder="1" applyAlignment="1">
      <alignment horizontal="center" vertical="center"/>
    </xf>
    <xf numFmtId="165" fontId="23" fillId="0" borderId="81" xfId="0" applyNumberFormat="1" applyFont="1" applyBorder="1" applyAlignment="1">
      <alignment horizontal="center" vertical="center"/>
    </xf>
    <xf numFmtId="165" fontId="23" fillId="0" borderId="85" xfId="0" applyNumberFormat="1" applyFont="1" applyBorder="1" applyAlignment="1">
      <alignment horizontal="center" vertical="center"/>
    </xf>
    <xf numFmtId="2" fontId="12" fillId="0" borderId="88" xfId="0" applyNumberFormat="1" applyFont="1" applyBorder="1" applyAlignment="1">
      <alignment vertical="center"/>
    </xf>
    <xf numFmtId="0" fontId="52" fillId="6" borderId="40" xfId="0" applyFont="1" applyFill="1" applyBorder="1" applyAlignment="1">
      <alignment horizontal="left" vertical="center"/>
    </xf>
    <xf numFmtId="1" fontId="52" fillId="6" borderId="40" xfId="0" applyNumberFormat="1" applyFont="1" applyFill="1" applyBorder="1" applyAlignment="1">
      <alignment horizontal="left" vertical="center"/>
    </xf>
    <xf numFmtId="2" fontId="52" fillId="6" borderId="40" xfId="0" applyNumberFormat="1" applyFont="1" applyFill="1" applyBorder="1" applyAlignment="1">
      <alignment horizontal="center" vertical="center"/>
    </xf>
    <xf numFmtId="165" fontId="52" fillId="6" borderId="40" xfId="0" applyNumberFormat="1" applyFont="1" applyFill="1" applyBorder="1" applyAlignment="1">
      <alignment horizontal="left" vertical="center"/>
    </xf>
    <xf numFmtId="0" fontId="49" fillId="6" borderId="42" xfId="0" applyFont="1" applyFill="1" applyBorder="1" applyAlignment="1">
      <alignment horizontal="center" vertical="center"/>
    </xf>
    <xf numFmtId="0" fontId="49" fillId="6" borderId="43" xfId="0" applyFont="1" applyFill="1" applyBorder="1" applyAlignment="1">
      <alignment horizontal="center" vertical="center"/>
    </xf>
    <xf numFmtId="0" fontId="48" fillId="6" borderId="61" xfId="0" applyFont="1" applyFill="1" applyBorder="1" applyAlignment="1">
      <alignment horizontal="center" vertical="center" wrapText="1"/>
    </xf>
    <xf numFmtId="0" fontId="46" fillId="6" borderId="49" xfId="0" applyFont="1" applyFill="1" applyBorder="1" applyAlignment="1">
      <alignment horizontal="center" vertical="center" wrapText="1"/>
    </xf>
    <xf numFmtId="0" fontId="49" fillId="6" borderId="42" xfId="0" applyFont="1" applyFill="1" applyBorder="1" applyAlignment="1">
      <alignment horizontal="left" vertical="center"/>
    </xf>
    <xf numFmtId="0" fontId="49" fillId="6" borderId="43" xfId="0" applyFont="1" applyFill="1" applyBorder="1" applyAlignment="1">
      <alignment horizontal="left" vertical="center"/>
    </xf>
    <xf numFmtId="0" fontId="44" fillId="6" borderId="46" xfId="0" applyFont="1" applyFill="1" applyBorder="1" applyAlignment="1">
      <alignment horizontal="center" vertical="center" wrapText="1"/>
    </xf>
    <xf numFmtId="0" fontId="43" fillId="5" borderId="1" xfId="0" applyFont="1" applyFill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4" fillId="6" borderId="42" xfId="0" applyFont="1" applyFill="1" applyBorder="1" applyAlignment="1">
      <alignment horizontal="center" vertical="center"/>
    </xf>
    <xf numFmtId="0" fontId="44" fillId="6" borderId="48" xfId="0" applyFont="1" applyFill="1" applyBorder="1" applyAlignment="1">
      <alignment horizontal="center" vertical="center"/>
    </xf>
    <xf numFmtId="0" fontId="44" fillId="6" borderId="49" xfId="0" applyFont="1" applyFill="1" applyBorder="1" applyAlignment="1">
      <alignment horizontal="center" vertical="center"/>
    </xf>
    <xf numFmtId="0" fontId="0" fillId="5" borderId="50" xfId="0" applyFill="1" applyBorder="1" applyAlignment="1" applyProtection="1">
      <alignment horizontal="left" vertical="center"/>
      <protection locked="0"/>
    </xf>
    <xf numFmtId="0" fontId="0" fillId="5" borderId="51" xfId="0" applyFill="1" applyBorder="1" applyAlignment="1" applyProtection="1">
      <alignment horizontal="left" vertical="center"/>
      <protection locked="0"/>
    </xf>
    <xf numFmtId="0" fontId="3" fillId="0" borderId="0" xfId="0" applyFont="1" applyAlignment="1">
      <alignment horizontal="left" vertical="center"/>
    </xf>
    <xf numFmtId="0" fontId="3" fillId="5" borderId="50" xfId="0" applyFont="1" applyFill="1" applyBorder="1" applyAlignment="1" applyProtection="1">
      <alignment horizontal="left" vertical="center"/>
      <protection locked="0"/>
    </xf>
    <xf numFmtId="0" fontId="3" fillId="5" borderId="51" xfId="0" applyFont="1" applyFill="1" applyBorder="1" applyAlignment="1" applyProtection="1">
      <alignment horizontal="left" vertical="center"/>
      <protection locked="0"/>
    </xf>
    <xf numFmtId="0" fontId="49" fillId="6" borderId="71" xfId="3" applyFont="1" applyFill="1" applyBorder="1" applyAlignment="1">
      <alignment horizontal="center" vertical="center" wrapText="1"/>
    </xf>
    <xf numFmtId="0" fontId="49" fillId="6" borderId="72" xfId="3" applyFont="1" applyFill="1" applyBorder="1" applyAlignment="1">
      <alignment horizontal="center" vertical="center" wrapText="1"/>
    </xf>
    <xf numFmtId="0" fontId="49" fillId="6" borderId="73" xfId="3" applyFont="1" applyFill="1" applyBorder="1" applyAlignment="1">
      <alignment horizontal="center" vertical="center" wrapText="1"/>
    </xf>
    <xf numFmtId="0" fontId="49" fillId="6" borderId="74" xfId="3" applyFont="1" applyFill="1" applyBorder="1" applyAlignment="1">
      <alignment horizontal="center" vertical="center" wrapText="1"/>
    </xf>
    <xf numFmtId="0" fontId="49" fillId="6" borderId="75" xfId="3" applyFont="1" applyFill="1" applyBorder="1" applyAlignment="1">
      <alignment horizontal="center" vertical="center" wrapText="1"/>
    </xf>
    <xf numFmtId="0" fontId="49" fillId="6" borderId="76" xfId="3" applyFont="1" applyFill="1" applyBorder="1" applyAlignment="1">
      <alignment horizontal="center" vertical="center" wrapText="1"/>
    </xf>
    <xf numFmtId="0" fontId="39" fillId="7" borderId="4" xfId="0" applyFont="1" applyFill="1" applyBorder="1" applyAlignment="1" applyProtection="1">
      <alignment horizontal="center" vertical="center"/>
      <protection locked="0"/>
    </xf>
    <xf numFmtId="0" fontId="39" fillId="7" borderId="0" xfId="0" applyFont="1" applyFill="1" applyAlignment="1" applyProtection="1">
      <alignment horizontal="center" vertical="center"/>
      <protection locked="0"/>
    </xf>
    <xf numFmtId="0" fontId="15" fillId="0" borderId="35" xfId="0" applyFont="1" applyBorder="1" applyAlignment="1">
      <alignment horizontal="right" vertical="center"/>
    </xf>
    <xf numFmtId="0" fontId="15" fillId="0" borderId="34" xfId="0" applyFont="1" applyBorder="1" applyAlignment="1">
      <alignment horizontal="right" vertical="center"/>
    </xf>
    <xf numFmtId="0" fontId="15" fillId="0" borderId="34" xfId="0" applyFont="1" applyBorder="1" applyAlignment="1">
      <alignment horizontal="center" vertical="center"/>
    </xf>
    <xf numFmtId="0" fontId="15" fillId="0" borderId="36" xfId="0" applyFont="1" applyBorder="1" applyAlignment="1">
      <alignment horizontal="center" vertical="center"/>
    </xf>
    <xf numFmtId="0" fontId="50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23" fillId="7" borderId="0" xfId="0" applyFont="1" applyFill="1" applyAlignment="1" applyProtection="1">
      <alignment horizontal="center" vertical="center"/>
      <protection locked="0"/>
    </xf>
    <xf numFmtId="0" fontId="23" fillId="7" borderId="33" xfId="0" applyFont="1" applyFill="1" applyBorder="1" applyAlignment="1" applyProtection="1">
      <alignment horizontal="center" vertical="center"/>
      <protection locked="0"/>
    </xf>
    <xf numFmtId="0" fontId="12" fillId="0" borderId="0" xfId="0" applyFont="1" applyAlignment="1">
      <alignment horizontal="center" vertical="center"/>
    </xf>
    <xf numFmtId="0" fontId="9" fillId="2" borderId="26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2" fontId="14" fillId="0" borderId="0" xfId="0" applyNumberFormat="1" applyFont="1" applyAlignment="1">
      <alignment horizontal="center" vertical="center" shrinkToFit="1"/>
    </xf>
    <xf numFmtId="0" fontId="5" fillId="2" borderId="2" xfId="0" applyFont="1" applyFill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/>
    </xf>
    <xf numFmtId="0" fontId="5" fillId="2" borderId="11" xfId="0" applyFont="1" applyFill="1" applyBorder="1" applyAlignment="1">
      <alignment horizontal="center" vertical="center" textRotation="90"/>
    </xf>
    <xf numFmtId="0" fontId="5" fillId="2" borderId="1" xfId="0" applyFont="1" applyFill="1" applyBorder="1" applyAlignment="1">
      <alignment horizontal="center" vertical="center" textRotation="90"/>
    </xf>
    <xf numFmtId="0" fontId="9" fillId="2" borderId="11" xfId="0" applyFont="1" applyFill="1" applyBorder="1" applyAlignment="1">
      <alignment horizontal="center" vertical="center" textRotation="90" wrapText="1"/>
    </xf>
    <xf numFmtId="0" fontId="9" fillId="2" borderId="16" xfId="0" applyFont="1" applyFill="1" applyBorder="1" applyAlignment="1">
      <alignment horizontal="center" vertical="center" textRotation="90" wrapText="1"/>
    </xf>
    <xf numFmtId="0" fontId="18" fillId="0" borderId="7" xfId="0" applyFont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23" fillId="0" borderId="37" xfId="0" applyFont="1" applyBorder="1" applyAlignment="1" applyProtection="1">
      <alignment horizontal="center" vertical="center"/>
      <protection locked="0"/>
    </xf>
    <xf numFmtId="0" fontId="23" fillId="0" borderId="27" xfId="0" applyFont="1" applyBorder="1" applyAlignment="1" applyProtection="1">
      <alignment horizontal="center" vertical="center"/>
      <protection locked="0"/>
    </xf>
    <xf numFmtId="0" fontId="23" fillId="0" borderId="38" xfId="0" applyFont="1" applyBorder="1" applyAlignment="1" applyProtection="1">
      <alignment horizontal="center" vertical="center"/>
      <protection locked="0"/>
    </xf>
    <xf numFmtId="0" fontId="3" fillId="7" borderId="70" xfId="0" applyFont="1" applyFill="1" applyBorder="1" applyAlignment="1">
      <alignment horizontal="center" vertical="center"/>
    </xf>
    <xf numFmtId="0" fontId="3" fillId="7" borderId="40" xfId="0" applyFont="1" applyFill="1" applyBorder="1" applyAlignment="1">
      <alignment horizontal="center" vertical="center"/>
    </xf>
    <xf numFmtId="0" fontId="44" fillId="6" borderId="62" xfId="0" applyFont="1" applyFill="1" applyBorder="1" applyAlignment="1">
      <alignment horizontal="center" vertical="center" wrapText="1"/>
    </xf>
    <xf numFmtId="0" fontId="44" fillId="6" borderId="63" xfId="0" applyFont="1" applyFill="1" applyBorder="1" applyAlignment="1">
      <alignment horizontal="center" vertical="center" wrapText="1"/>
    </xf>
    <xf numFmtId="0" fontId="44" fillId="6" borderId="64" xfId="0" applyFont="1" applyFill="1" applyBorder="1" applyAlignment="1">
      <alignment horizontal="center" vertical="center" wrapText="1"/>
    </xf>
    <xf numFmtId="0" fontId="44" fillId="6" borderId="65" xfId="0" applyFont="1" applyFill="1" applyBorder="1" applyAlignment="1">
      <alignment horizontal="center" vertical="center" wrapText="1"/>
    </xf>
    <xf numFmtId="0" fontId="44" fillId="6" borderId="39" xfId="0" applyFont="1" applyFill="1" applyBorder="1" applyAlignment="1">
      <alignment horizontal="center" vertical="center" wrapText="1"/>
    </xf>
    <xf numFmtId="0" fontId="44" fillId="6" borderId="66" xfId="0" applyFont="1" applyFill="1" applyBorder="1" applyAlignment="1">
      <alignment horizontal="center" vertical="center" wrapText="1"/>
    </xf>
    <xf numFmtId="0" fontId="44" fillId="6" borderId="67" xfId="0" applyFont="1" applyFill="1" applyBorder="1" applyAlignment="1">
      <alignment horizontal="center" vertical="center" wrapText="1"/>
    </xf>
    <xf numFmtId="0" fontId="44" fillId="6" borderId="68" xfId="0" applyFont="1" applyFill="1" applyBorder="1" applyAlignment="1">
      <alignment horizontal="center" vertical="center" wrapText="1"/>
    </xf>
    <xf numFmtId="0" fontId="44" fillId="6" borderId="6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textRotation="90" wrapText="1"/>
    </xf>
    <xf numFmtId="0" fontId="9" fillId="2" borderId="3" xfId="0" applyFont="1" applyFill="1" applyBorder="1" applyAlignment="1">
      <alignment horizontal="center" vertical="center" textRotation="90" wrapText="1"/>
    </xf>
    <xf numFmtId="0" fontId="25" fillId="2" borderId="86" xfId="0" applyFont="1" applyFill="1" applyBorder="1" applyAlignment="1">
      <alignment horizontal="center" vertical="center" wrapText="1"/>
    </xf>
    <xf numFmtId="0" fontId="25" fillId="2" borderId="87" xfId="0" applyFont="1" applyFill="1" applyBorder="1" applyAlignment="1">
      <alignment horizontal="center" vertical="center" wrapText="1"/>
    </xf>
    <xf numFmtId="2" fontId="52" fillId="6" borderId="40" xfId="0" applyNumberFormat="1" applyFont="1" applyFill="1" applyBorder="1" applyAlignment="1">
      <alignment horizontal="left" vertical="center"/>
    </xf>
    <xf numFmtId="0" fontId="17" fillId="0" borderId="34" xfId="0" applyFont="1" applyBorder="1" applyAlignment="1">
      <alignment horizontal="center" vertical="center"/>
    </xf>
    <xf numFmtId="1" fontId="11" fillId="0" borderId="14" xfId="0" applyNumberFormat="1" applyFont="1" applyBorder="1" applyAlignment="1">
      <alignment horizontal="center" vertical="center"/>
    </xf>
    <xf numFmtId="1" fontId="11" fillId="0" borderId="15" xfId="0" applyNumberFormat="1" applyFont="1" applyBorder="1" applyAlignment="1">
      <alignment horizontal="center" vertical="center"/>
    </xf>
    <xf numFmtId="0" fontId="51" fillId="6" borderId="79" xfId="0" applyFont="1" applyFill="1" applyBorder="1" applyAlignment="1">
      <alignment horizontal="center" vertical="center" wrapText="1"/>
    </xf>
    <xf numFmtId="0" fontId="51" fillId="6" borderId="80" xfId="0" applyFont="1" applyFill="1" applyBorder="1" applyAlignment="1">
      <alignment horizontal="center" vertical="center" wrapText="1"/>
    </xf>
    <xf numFmtId="0" fontId="51" fillId="6" borderId="77" xfId="0" applyFont="1" applyFill="1" applyBorder="1" applyAlignment="1">
      <alignment horizontal="center" vertical="center" wrapText="1"/>
    </xf>
    <xf numFmtId="0" fontId="51" fillId="6" borderId="82" xfId="0" applyFont="1" applyFill="1" applyBorder="1" applyAlignment="1">
      <alignment horizontal="center" vertical="center" wrapText="1"/>
    </xf>
    <xf numFmtId="0" fontId="15" fillId="0" borderId="88" xfId="0" applyFont="1" applyBorder="1" applyAlignment="1">
      <alignment horizontal="center" vertical="center"/>
    </xf>
    <xf numFmtId="0" fontId="21" fillId="0" borderId="83" xfId="0" applyFont="1" applyBorder="1" applyAlignment="1">
      <alignment horizontal="center" vertical="center"/>
    </xf>
    <xf numFmtId="0" fontId="21" fillId="0" borderId="84" xfId="0" applyFont="1" applyBorder="1" applyAlignment="1">
      <alignment horizontal="center" vertical="center"/>
    </xf>
    <xf numFmtId="2" fontId="12" fillId="0" borderId="88" xfId="0" applyNumberFormat="1" applyFont="1" applyBorder="1" applyAlignment="1">
      <alignment horizontal="left" vertical="center"/>
    </xf>
    <xf numFmtId="2" fontId="12" fillId="0" borderId="89" xfId="0" applyNumberFormat="1" applyFont="1" applyBorder="1" applyAlignment="1">
      <alignment horizontal="left" vertical="center"/>
    </xf>
    <xf numFmtId="0" fontId="17" fillId="0" borderId="21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/>
    </xf>
    <xf numFmtId="0" fontId="17" fillId="0" borderId="22" xfId="0" applyFont="1" applyBorder="1" applyAlignment="1">
      <alignment horizontal="center" vertical="center" shrinkToFit="1"/>
    </xf>
    <xf numFmtId="0" fontId="20" fillId="0" borderId="79" xfId="0" applyFont="1" applyBorder="1" applyAlignment="1">
      <alignment horizontal="center" textRotation="90"/>
    </xf>
    <xf numFmtId="0" fontId="20" fillId="0" borderId="77" xfId="0" applyFont="1" applyBorder="1" applyAlignment="1">
      <alignment horizontal="center" textRotation="90"/>
    </xf>
    <xf numFmtId="0" fontId="20" fillId="0" borderId="78" xfId="0" applyFont="1" applyBorder="1" applyAlignment="1">
      <alignment horizontal="center" textRotation="90"/>
    </xf>
    <xf numFmtId="0" fontId="20" fillId="0" borderId="81" xfId="0" applyFont="1" applyBorder="1" applyAlignment="1">
      <alignment horizontal="center" textRotation="90"/>
    </xf>
    <xf numFmtId="0" fontId="15" fillId="0" borderId="28" xfId="0" applyFont="1" applyBorder="1" applyAlignment="1">
      <alignment horizontal="left" vertical="center" shrinkToFit="1"/>
    </xf>
    <xf numFmtId="0" fontId="15" fillId="0" borderId="18" xfId="0" applyFont="1" applyBorder="1" applyAlignment="1">
      <alignment horizontal="left" vertical="center" shrinkToFit="1"/>
    </xf>
    <xf numFmtId="0" fontId="15" fillId="0" borderId="29" xfId="0" applyFont="1" applyBorder="1" applyAlignment="1">
      <alignment horizontal="left" vertical="center" shrinkToFit="1"/>
    </xf>
    <xf numFmtId="0" fontId="15" fillId="0" borderId="3" xfId="0" applyFont="1" applyBorder="1" applyAlignment="1">
      <alignment horizontal="left" vertical="center" shrinkToFit="1"/>
    </xf>
    <xf numFmtId="0" fontId="15" fillId="0" borderId="1" xfId="0" applyFont="1" applyBorder="1" applyAlignment="1">
      <alignment horizontal="left" vertical="center" shrinkToFit="1"/>
    </xf>
    <xf numFmtId="0" fontId="15" fillId="0" borderId="5" xfId="0" applyFont="1" applyBorder="1" applyAlignment="1">
      <alignment horizontal="left" vertical="center" shrinkToFit="1"/>
    </xf>
    <xf numFmtId="0" fontId="15" fillId="0" borderId="3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5" fillId="0" borderId="5" xfId="0" applyFont="1" applyBorder="1" applyAlignment="1">
      <alignment horizontal="left" vertical="center"/>
    </xf>
    <xf numFmtId="0" fontId="15" fillId="0" borderId="24" xfId="0" applyFont="1" applyBorder="1" applyAlignment="1">
      <alignment horizontal="left" vertical="center"/>
    </xf>
    <xf numFmtId="0" fontId="15" fillId="0" borderId="16" xfId="0" applyFont="1" applyBorder="1" applyAlignment="1">
      <alignment horizontal="left" vertical="center"/>
    </xf>
    <xf numFmtId="0" fontId="15" fillId="0" borderId="25" xfId="0" applyFont="1" applyBorder="1" applyAlignment="1">
      <alignment horizontal="left" vertical="center"/>
    </xf>
    <xf numFmtId="0" fontId="22" fillId="0" borderId="20" xfId="0" applyFont="1" applyBorder="1" applyAlignment="1">
      <alignment horizontal="left" vertical="center" shrinkToFit="1"/>
    </xf>
    <xf numFmtId="0" fontId="22" fillId="0" borderId="17" xfId="0" applyFont="1" applyBorder="1" applyAlignment="1">
      <alignment horizontal="left" vertical="center" shrinkToFit="1"/>
    </xf>
    <xf numFmtId="0" fontId="22" fillId="0" borderId="14" xfId="0" applyFont="1" applyBorder="1" applyAlignment="1">
      <alignment horizontal="left" vertical="center"/>
    </xf>
    <xf numFmtId="0" fontId="22" fillId="0" borderId="13" xfId="0" applyFont="1" applyBorder="1" applyAlignment="1">
      <alignment horizontal="left" vertical="center"/>
    </xf>
    <xf numFmtId="0" fontId="22" fillId="0" borderId="19" xfId="0" applyFont="1" applyBorder="1" applyAlignment="1">
      <alignment vertical="center"/>
    </xf>
    <xf numFmtId="0" fontId="22" fillId="0" borderId="9" xfId="0" applyFont="1" applyBorder="1" applyAlignment="1">
      <alignment vertical="center"/>
    </xf>
    <xf numFmtId="0" fontId="22" fillId="0" borderId="14" xfId="0" applyFont="1" applyBorder="1" applyAlignment="1">
      <alignment vertical="center" shrinkToFit="1"/>
    </xf>
    <xf numFmtId="0" fontId="22" fillId="0" borderId="13" xfId="0" applyFont="1" applyBorder="1" applyAlignment="1">
      <alignment vertical="center" shrinkToFit="1"/>
    </xf>
    <xf numFmtId="0" fontId="22" fillId="0" borderId="14" xfId="0" applyFont="1" applyBorder="1" applyAlignment="1">
      <alignment vertical="center"/>
    </xf>
    <xf numFmtId="0" fontId="22" fillId="0" borderId="13" xfId="0" applyFont="1" applyBorder="1" applyAlignment="1">
      <alignment vertical="center"/>
    </xf>
    <xf numFmtId="0" fontId="23" fillId="3" borderId="3" xfId="0" applyFont="1" applyFill="1" applyBorder="1" applyAlignment="1">
      <alignment horizontal="left" vertical="top" wrapText="1" shrinkToFit="1" readingOrder="1"/>
    </xf>
    <xf numFmtId="0" fontId="23" fillId="3" borderId="1" xfId="0" applyFont="1" applyFill="1" applyBorder="1" applyAlignment="1">
      <alignment horizontal="left" vertical="top" wrapText="1" shrinkToFit="1" readingOrder="1"/>
    </xf>
    <xf numFmtId="0" fontId="23" fillId="3" borderId="5" xfId="0" applyFont="1" applyFill="1" applyBorder="1" applyAlignment="1">
      <alignment horizontal="left" vertical="top" wrapText="1" shrinkToFit="1" readingOrder="1"/>
    </xf>
    <xf numFmtId="0" fontId="11" fillId="2" borderId="1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/>
    </xf>
    <xf numFmtId="0" fontId="22" fillId="0" borderId="4" xfId="0" applyFont="1" applyBorder="1" applyAlignment="1">
      <alignment horizontal="left" vertical="center" wrapText="1" readingOrder="1"/>
    </xf>
    <xf numFmtId="0" fontId="22" fillId="0" borderId="0" xfId="0" applyFont="1" applyAlignment="1">
      <alignment horizontal="left" vertical="center" wrapText="1" readingOrder="1"/>
    </xf>
    <xf numFmtId="0" fontId="22" fillId="0" borderId="33" xfId="0" applyFont="1" applyBorder="1" applyAlignment="1">
      <alignment horizontal="left" vertical="center" wrapText="1" readingOrder="1"/>
    </xf>
    <xf numFmtId="1" fontId="11" fillId="0" borderId="8" xfId="0" applyNumberFormat="1" applyFont="1" applyBorder="1" applyAlignment="1">
      <alignment horizontal="center" vertical="center"/>
    </xf>
    <xf numFmtId="164" fontId="22" fillId="0" borderId="0" xfId="0" applyNumberFormat="1" applyFont="1" applyAlignment="1">
      <alignment horizontal="center" vertical="center" shrinkToFit="1" readingOrder="1"/>
    </xf>
    <xf numFmtId="0" fontId="12" fillId="0" borderId="3" xfId="0" applyFont="1" applyBorder="1" applyAlignment="1">
      <alignment horizontal="left" vertical="top" wrapText="1" shrinkToFit="1" readingOrder="1"/>
    </xf>
    <xf numFmtId="0" fontId="12" fillId="0" borderId="1" xfId="0" applyFont="1" applyBorder="1" applyAlignment="1">
      <alignment horizontal="left" vertical="top" wrapText="1" shrinkToFit="1" readingOrder="1"/>
    </xf>
    <xf numFmtId="0" fontId="12" fillId="0" borderId="5" xfId="0" applyFont="1" applyBorder="1" applyAlignment="1">
      <alignment horizontal="left" vertical="top" wrapText="1" shrinkToFit="1" readingOrder="1"/>
    </xf>
    <xf numFmtId="0" fontId="22" fillId="2" borderId="10" xfId="0" applyFont="1" applyFill="1" applyBorder="1" applyAlignment="1">
      <alignment horizontal="center" vertical="center"/>
    </xf>
    <xf numFmtId="0" fontId="22" fillId="2" borderId="11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 wrapText="1" readingOrder="1"/>
    </xf>
    <xf numFmtId="0" fontId="22" fillId="0" borderId="33" xfId="0" applyFont="1" applyBorder="1" applyAlignment="1">
      <alignment horizontal="center" vertical="center" wrapText="1" readingOrder="1"/>
    </xf>
    <xf numFmtId="0" fontId="12" fillId="0" borderId="30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12" fillId="0" borderId="31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12" fillId="0" borderId="13" xfId="0" applyFont="1" applyBorder="1" applyAlignment="1">
      <alignment horizontal="left" vertical="center"/>
    </xf>
    <xf numFmtId="0" fontId="12" fillId="0" borderId="15" xfId="0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2" fillId="0" borderId="8" xfId="0" applyFont="1" applyBorder="1" applyAlignment="1">
      <alignment horizontal="left" vertical="center"/>
    </xf>
    <xf numFmtId="0" fontId="11" fillId="0" borderId="32" xfId="0" applyFont="1" applyBorder="1" applyAlignment="1">
      <alignment horizontal="left" vertical="center"/>
    </xf>
    <xf numFmtId="0" fontId="2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3" fillId="8" borderId="11" xfId="0" applyFont="1" applyFill="1" applyBorder="1" applyAlignment="1">
      <alignment horizontal="center" vertical="center"/>
    </xf>
  </cellXfs>
  <cellStyles count="4">
    <cellStyle name="Köprü" xfId="1" builtinId="8"/>
    <cellStyle name="Normal" xfId="0" builtinId="0"/>
    <cellStyle name="Virgül" xfId="2" builtinId="3"/>
    <cellStyle name="Vurgu4" xfId="3" builtinId="41"/>
  </cellStyles>
  <dxfs count="4">
    <dxf>
      <font>
        <color theme="1"/>
      </font>
      <fill>
        <patternFill>
          <bgColor rgb="FFFE1800"/>
        </patternFill>
      </fill>
    </dxf>
    <dxf>
      <font>
        <color theme="1"/>
      </font>
      <fill>
        <patternFill>
          <bgColor rgb="FFB0DD7F"/>
        </patternFill>
      </fill>
    </dxf>
    <dxf>
      <font>
        <color theme="1"/>
      </font>
      <fill>
        <patternFill>
          <bgColor rgb="FFFF6464"/>
        </patternFill>
      </fill>
    </dxf>
    <dxf>
      <font>
        <color theme="1"/>
      </font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0CA092"/>
      <color rgb="FF2B6B45"/>
      <color rgb="FFBF7E1F"/>
      <color rgb="FFFE1800"/>
      <color rgb="FFFF5353"/>
      <color rgb="FFFF4747"/>
      <color rgb="FF15A1F7"/>
      <color rgb="FF1DAB7C"/>
      <color rgb="FFB0DD7F"/>
      <color rgb="FFFF64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r>
              <a:rPr lang="tr-TR">
                <a:solidFill>
                  <a:schemeClr val="tx1"/>
                </a:solidFill>
              </a:rPr>
              <a:t>Sorulara Göre Başarı Yüzdesi</a:t>
            </a:r>
          </a:p>
        </c:rich>
      </c:tx>
      <c:layout>
        <c:manualLayout>
          <c:xMode val="edge"/>
          <c:yMode val="edge"/>
          <c:x val="0.3909847295799429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barChart>
        <c:barDir val="col"/>
        <c:grouping val="clustered"/>
        <c:varyColors val="0"/>
        <c:ser>
          <c:idx val="1"/>
          <c:order val="0"/>
          <c:spPr>
            <a:gradFill rotWithShape="1">
              <a:gsLst>
                <a:gs pos="0">
                  <a:schemeClr val="accent2">
                    <a:shade val="51000"/>
                    <a:satMod val="130000"/>
                  </a:schemeClr>
                </a:gs>
                <a:gs pos="80000">
                  <a:schemeClr val="accent2">
                    <a:shade val="93000"/>
                    <a:satMod val="130000"/>
                  </a:schemeClr>
                </a:gs>
                <a:gs pos="100000">
                  <a:schemeClr val="accent2"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tr-T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'3-NOT GİRİŞ SAYFASI'!$D$39:$N$39</c:f>
              <c:numCache>
                <c:formatCode>0.00</c:formatCode>
                <c:ptCount val="11"/>
                <c:pt idx="0">
                  <c:v>49.000000000000007</c:v>
                </c:pt>
                <c:pt idx="1">
                  <c:v>50.999999999999993</c:v>
                </c:pt>
                <c:pt idx="2">
                  <c:v>36</c:v>
                </c:pt>
                <c:pt idx="3">
                  <c:v>52</c:v>
                </c:pt>
                <c:pt idx="4">
                  <c:v>42</c:v>
                </c:pt>
                <c:pt idx="5">
                  <c:v>72</c:v>
                </c:pt>
                <c:pt idx="6">
                  <c:v>40</c:v>
                </c:pt>
                <c:pt idx="7">
                  <c:v>52</c:v>
                </c:pt>
                <c:pt idx="8">
                  <c:v>49.5</c:v>
                </c:pt>
                <c:pt idx="9">
                  <c:v>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24-46E8-A334-FBC32CD79A3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00"/>
        <c:overlap val="-24"/>
        <c:axId val="188957184"/>
        <c:axId val="161286976"/>
      </c:barChart>
      <c:catAx>
        <c:axId val="18895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tr-TR"/>
          </a:p>
        </c:txPr>
        <c:crossAx val="161286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286976"/>
        <c:scaling>
          <c:orientation val="minMax"/>
          <c:max val="100"/>
        </c:scaling>
        <c:delete val="1"/>
        <c:axPos val="l"/>
        <c:numFmt formatCode="0.00" sourceLinked="1"/>
        <c:majorTickMark val="none"/>
        <c:minorTickMark val="none"/>
        <c:tickLblPos val="nextTo"/>
        <c:crossAx val="1889571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 alignWithMargins="0"/>
    <c:pageMargins b="1" l="0.75000000000000111" r="0.75000000000000111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tr-TR"/>
  <c:roundedCorners val="0"/>
  <mc:AlternateContent xmlns:mc="http://schemas.openxmlformats.org/markup-compatibility/2006">
    <mc:Choice xmlns:c14="http://schemas.microsoft.com/office/drawing/2007/8/2/chart" Requires="c14">
      <c14:style val="101"/>
    </mc:Choice>
    <mc:Fallback>
      <c:style val="1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tr-TR"/>
        </a:p>
      </c:txPr>
    </c:title>
    <c:autoTitleDeleted val="0"/>
    <c:plotArea>
      <c:layout/>
      <c:barChart>
        <c:barDir val="bar"/>
        <c:grouping val="clustered"/>
        <c:varyColors val="0"/>
        <c:ser>
          <c:idx val="9"/>
          <c:order val="9"/>
          <c:spPr>
            <a:solidFill>
              <a:srgbClr val="92D050"/>
            </a:soli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FF5353"/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/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2D-2565-44B3-8AD1-1B8ACB40AEB9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2C-2565-44B3-8AD1-1B8ACB40AEB9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tr-TR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'4-RAPOR SAYFASI'!$A$9:$A$10</c:f>
              <c:strCache>
                <c:ptCount val="2"/>
                <c:pt idx="0">
                  <c:v>BAŞARISIZ ÖĞRENCİ SAYISI</c:v>
                </c:pt>
                <c:pt idx="1">
                  <c:v>BAŞARILI ÖĞRENCİ SAYISI</c:v>
                </c:pt>
              </c:strCache>
            </c:strRef>
          </c:cat>
          <c:val>
            <c:numRef>
              <c:f>'4-RAPOR SAYFASI'!$K$9:$K$10</c:f>
              <c:numCache>
                <c:formatCode>0</c:formatCode>
                <c:ptCount val="2"/>
                <c:pt idx="0">
                  <c:v>8</c:v>
                </c:pt>
                <c:pt idx="1">
                  <c:v>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A-2565-44B3-8AD1-1B8ACB40AEB9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90"/>
        <c:overlap val="-20"/>
        <c:axId val="188958208"/>
        <c:axId val="161288704"/>
        <c:extLst>
          <c:ext xmlns:c15="http://schemas.microsoft.com/office/drawing/2012/chart" uri="{02D57815-91ED-43cb-92C2-25804820EDAC}">
            <c15:filteredBarSeries>
              <c15:ser>
                <c:idx val="6"/>
                <c:order val="0"/>
                <c:spPr>
                  <a:gradFill rotWithShape="1">
                    <a:gsLst>
                      <a:gs pos="0">
                        <a:schemeClr val="dk1">
                          <a:tint val="80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80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80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>
                    <c:ext uri="{CE6537A1-D6FC-4f65-9D91-7224C49458BB}">
                      <c15:showLeaderLines val="0"/>
                    </c:ext>
                  </c:extLst>
                </c:dLbls>
                <c:cat>
                  <c:strRef>
                    <c:extLst>
                      <c:ext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'4-RAPOR SAYFASI'!$B$9:$B$10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0-2565-44B3-8AD1-1B8ACB40AEB9}"/>
                  </c:ext>
                </c:extLst>
              </c15:ser>
            </c15:filteredBarSeries>
            <c15:filteredBarSeries>
              <c15:ser>
                <c:idx val="0"/>
                <c:order val="1"/>
                <c:spPr>
                  <a:gradFill rotWithShape="1">
                    <a:gsLst>
                      <a:gs pos="0">
                        <a:schemeClr val="dk1">
                          <a:tint val="885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885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885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SAYFASI'!$C$9:$C$10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1-2565-44B3-8AD1-1B8ACB40AEB9}"/>
                  </c:ext>
                </c:extLst>
              </c15:ser>
            </c15:filteredBarSeries>
            <c15:filteredBarSeries>
              <c15:ser>
                <c:idx val="1"/>
                <c:order val="2"/>
                <c:spPr>
                  <a:gradFill rotWithShape="1">
                    <a:gsLst>
                      <a:gs pos="0">
                        <a:schemeClr val="dk1">
                          <a:tint val="55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55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55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SAYFASI'!$D$9:$D$10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3-2565-44B3-8AD1-1B8ACB40AEB9}"/>
                  </c:ext>
                </c:extLst>
              </c15:ser>
            </c15:filteredBarSeries>
            <c15:filteredBarSeries>
              <c15:ser>
                <c:idx val="2"/>
                <c:order val="3"/>
                <c:spPr>
                  <a:gradFill rotWithShape="1">
                    <a:gsLst>
                      <a:gs pos="0">
                        <a:schemeClr val="dk1">
                          <a:tint val="75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75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75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SAYFASI'!$E$9:$E$10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4-2565-44B3-8AD1-1B8ACB40AEB9}"/>
                  </c:ext>
                </c:extLst>
              </c15:ser>
            </c15:filteredBarSeries>
            <c15:filteredBarSeries>
              <c15:ser>
                <c:idx val="3"/>
                <c:order val="4"/>
                <c:spPr>
                  <a:gradFill rotWithShape="1">
                    <a:gsLst>
                      <a:gs pos="0">
                        <a:schemeClr val="dk1">
                          <a:tint val="985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985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985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SAYFASI'!$F$9:$F$10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5-2565-44B3-8AD1-1B8ACB40AEB9}"/>
                  </c:ext>
                </c:extLst>
              </c15:ser>
            </c15:filteredBarSeries>
            <c15:filteredBarSeries>
              <c15:ser>
                <c:idx val="4"/>
                <c:order val="5"/>
                <c:spPr>
                  <a:gradFill rotWithShape="1">
                    <a:gsLst>
                      <a:gs pos="0">
                        <a:schemeClr val="dk1">
                          <a:tint val="30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30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30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SAYFASI'!$G$9:$G$10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6-2565-44B3-8AD1-1B8ACB40AEB9}"/>
                  </c:ext>
                </c:extLst>
              </c15:ser>
            </c15:filteredBarSeries>
            <c15:filteredBarSeries>
              <c15:ser>
                <c:idx val="5"/>
                <c:order val="6"/>
                <c:spPr>
                  <a:gradFill rotWithShape="1">
                    <a:gsLst>
                      <a:gs pos="0">
                        <a:schemeClr val="dk1">
                          <a:tint val="60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60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60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SAYFASI'!$H$9:$H$10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7-2565-44B3-8AD1-1B8ACB40AEB9}"/>
                  </c:ext>
                </c:extLst>
              </c15:ser>
            </c15:filteredBarSeries>
            <c15:filteredBarSeries>
              <c15:ser>
                <c:idx val="7"/>
                <c:order val="7"/>
                <c:spPr>
                  <a:gradFill rotWithShape="1">
                    <a:gsLst>
                      <a:gs pos="0">
                        <a:schemeClr val="dk1">
                          <a:tint val="885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885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885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SAYFASI'!$I$9:$I$10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8-2565-44B3-8AD1-1B8ACB40AEB9}"/>
                  </c:ext>
                </c:extLst>
              </c15:ser>
            </c15:filteredBarSeries>
            <c15:filteredBarSeries>
              <c15:ser>
                <c:idx val="8"/>
                <c:order val="8"/>
                <c:spPr>
                  <a:gradFill rotWithShape="1">
                    <a:gsLst>
                      <a:gs pos="0">
                        <a:schemeClr val="dk1">
                          <a:tint val="550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550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550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SAYFASI'!$J$9:$J$10</c15:sqref>
                        </c15:formulaRef>
                      </c:ext>
                    </c:extLst>
                    <c:numCache>
                      <c:formatCode>General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9-2565-44B3-8AD1-1B8ACB40AEB9}"/>
                  </c:ext>
                </c:extLst>
              </c15:ser>
            </c15:filteredBarSeries>
            <c15:filteredBarSeries>
              <c15:ser>
                <c:idx val="10"/>
                <c:order val="10"/>
                <c:spPr>
                  <a:gradFill rotWithShape="1">
                    <a:gsLst>
                      <a:gs pos="0">
                        <a:schemeClr val="dk1">
                          <a:tint val="98500"/>
                          <a:shade val="51000"/>
                          <a:satMod val="130000"/>
                        </a:schemeClr>
                      </a:gs>
                      <a:gs pos="80000">
                        <a:schemeClr val="dk1">
                          <a:tint val="98500"/>
                          <a:shade val="93000"/>
                          <a:satMod val="130000"/>
                        </a:schemeClr>
                      </a:gs>
                      <a:gs pos="100000">
                        <a:schemeClr val="dk1">
                          <a:tint val="98500"/>
                          <a:shade val="94000"/>
                          <a:satMod val="135000"/>
                        </a:schemeClr>
                      </a:gs>
                    </a:gsLst>
                    <a:lin ang="16200000" scaled="0"/>
                  </a:gradFill>
                  <a:ln>
                    <a:noFill/>
                  </a:ln>
                  <a:effectLst>
                    <a:outerShdw blurRad="40000" dist="23000" dir="5400000" rotWithShape="0">
                      <a:srgbClr val="000000">
                        <a:alpha val="35000"/>
                      </a:srgbClr>
                    </a:outerShdw>
                  </a:effectLst>
                  <a:scene3d>
                    <a:camera prst="orthographicFront">
                      <a:rot lat="0" lon="0" rev="0"/>
                    </a:camera>
                    <a:lightRig rig="threePt" dir="t">
                      <a:rot lat="0" lon="0" rev="1200000"/>
                    </a:lightRig>
                  </a:scene3d>
                  <a:sp3d>
                    <a:bevelT w="63500" h="25400"/>
                  </a:sp3d>
                </c:spPr>
                <c:invertIfNegative val="0"/>
                <c:dLbls>
                  <c:spPr>
                    <a:noFill/>
                    <a:ln>
                      <a:noFill/>
                    </a:ln>
                    <a:effectLst/>
                  </c:spPr>
                  <c:txPr>
                    <a:bodyPr rot="0" spcFirstLastPara="1" vertOverflow="ellipsis" vert="horz" wrap="square" lIns="38100" tIns="19050" rIns="38100" bIns="19050" anchor="ctr" anchorCtr="1">
                      <a:spAutoFit/>
                    </a:bodyPr>
                    <a:lstStyle/>
                    <a:p>
                      <a:pPr>
                        <a:defRPr sz="900" b="0" i="0" u="none" strike="noStrike" kern="1200" baseline="0">
                          <a:solidFill>
                            <a:schemeClr val="tx1">
                              <a:lumMod val="75000"/>
                              <a:lumOff val="25000"/>
                            </a:schemeClr>
                          </a:solidFill>
                          <a:latin typeface="+mn-lt"/>
                          <a:ea typeface="+mn-ea"/>
                          <a:cs typeface="+mn-cs"/>
                        </a:defRPr>
                      </a:pPr>
                      <a:endParaRPr lang="tr-TR"/>
                    </a:p>
                  </c:txPr>
                  <c:dLblPos val="inEnd"/>
                  <c:showLegendKey val="0"/>
                  <c:showVal val="1"/>
                  <c:showCatName val="0"/>
                  <c:showSerName val="0"/>
                  <c:showPercent val="0"/>
                  <c:showBubbleSize val="0"/>
                  <c:showLeaderLines val="0"/>
                  <c:extLst xmlns:c15="http://schemas.microsoft.com/office/drawing/2012/chart">
                    <c:ext xmlns:c15="http://schemas.microsoft.com/office/drawing/2012/chart" uri="{CE6537A1-D6FC-4f65-9D91-7224C49458BB}">
                      <c15:showLeaderLines val="1"/>
                      <c15:leaderLines>
                        <c:spPr>
                          <a:ln w="9525" cap="flat" cmpd="sng" algn="ctr">
                            <a:solidFill>
                              <a:schemeClr val="tx1">
                                <a:lumMod val="35000"/>
                                <a:lumOff val="65000"/>
                              </a:schemeClr>
                            </a:solidFill>
                            <a:round/>
                          </a:ln>
                          <a:effectLst/>
                        </c:spPr>
                      </c15:leaderLines>
                    </c:ext>
                  </c:extLst>
                </c:dLbls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SAYFASI'!$A$9:$A$10</c15:sqref>
                        </c15:formulaRef>
                      </c:ext>
                    </c:extLst>
                    <c:strCache>
                      <c:ptCount val="2"/>
                      <c:pt idx="0">
                        <c:v>BAŞARISIZ ÖĞRENCİ SAYISI</c:v>
                      </c:pt>
                      <c:pt idx="1">
                        <c:v>BAŞARILI ÖĞRENCİ SAYISI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'4-RAPOR SAYFASI'!$L$9:$L$10</c15:sqref>
                        </c15:formulaRef>
                      </c:ext>
                    </c:extLst>
                    <c:numCache>
                      <c:formatCode>0</c:formatCode>
                      <c:ptCount val="2"/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2B-2565-44B3-8AD1-1B8ACB40AEB9}"/>
                  </c:ext>
                </c:extLst>
              </c15:ser>
            </c15:filteredBarSeries>
          </c:ext>
        </c:extLst>
      </c:barChart>
      <c:catAx>
        <c:axId val="1889582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50" b="1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tr-TR"/>
          </a:p>
        </c:txPr>
        <c:crossAx val="161288704"/>
        <c:crosses val="autoZero"/>
        <c:auto val="1"/>
        <c:lblAlgn val="ctr"/>
        <c:lblOffset val="100"/>
        <c:noMultiLvlLbl val="0"/>
      </c:catAx>
      <c:valAx>
        <c:axId val="161288704"/>
        <c:scaling>
          <c:orientation val="minMax"/>
        </c:scaling>
        <c:delete val="0"/>
        <c:axPos val="b"/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tr-TR"/>
          </a:p>
        </c:txPr>
        <c:crossAx val="188958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38100" cap="flat" cmpd="sng" algn="ctr">
      <a:solidFill>
        <a:schemeClr val="tx1"/>
      </a:solidFill>
      <a:round/>
    </a:ln>
    <a:effectLst/>
  </c:spPr>
  <c:txPr>
    <a:bodyPr/>
    <a:lstStyle/>
    <a:p>
      <a:pPr>
        <a:defRPr/>
      </a:pPr>
      <a:endParaRPr lang="tr-TR"/>
    </a:p>
  </c:txPr>
  <c:printSettings>
    <c:headerFooter/>
    <c:pageMargins b="0.75000000000000111" l="0.70000000000000062" r="0.70000000000000062" t="0.75000000000000111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20">
  <a:schemeClr val="dk1"/>
  <cs:variation>
    <a:tint val="88500"/>
  </cs:variation>
  <cs:variation>
    <a:tint val="55000"/>
  </cs:variation>
  <cs:variation>
    <a:tint val="75000"/>
  </cs:variation>
  <cs:variation>
    <a:tint val="98500"/>
  </cs:variation>
  <cs:variation>
    <a:tint val="30000"/>
  </cs:variation>
  <cs:variation>
    <a:tint val="60000"/>
  </cs:variation>
  <cs:variation>
    <a:tint val="80000"/>
  </cs:variation>
</cs:colorStyle>
</file>

<file path=xl/charts/style1.xml><?xml version="1.0" encoding="utf-8"?>
<cs:chartStyle xmlns:cs="http://schemas.microsoft.com/office/drawing/2012/chartStyle" xmlns:a="http://schemas.openxmlformats.org/drawingml/2006/main" id="3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lt1"/>
    </cs:fontRef>
  </cs:dataPoint>
  <cs:dataPoint3D>
    <cs:lnRef idx="0"/>
    <cs:fillRef idx="3">
      <cs:styleClr val="auto"/>
    </cs:fillRef>
    <cs:effectRef idx="3"/>
    <cs:fontRef idx="minor">
      <a:schemeClr val="lt1"/>
    </cs:fontRef>
  </cs:dataPoint3D>
  <cs:dataPointLine>
    <cs:lnRef idx="0">
      <cs:styleClr val="auto"/>
    </cs:lnRef>
    <cs:fillRef idx="3"/>
    <cs:effectRef idx="3"/>
    <cs:fontRef idx="minor">
      <a:schemeClr val="lt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lt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lt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4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</xdr:rowOff>
    </xdr:from>
    <xdr:to>
      <xdr:col>22</xdr:col>
      <xdr:colOff>1047749</xdr:colOff>
      <xdr:row>30</xdr:row>
      <xdr:rowOff>63501</xdr:rowOff>
    </xdr:to>
    <xdr:graphicFrame macro="">
      <xdr:nvGraphicFramePr>
        <xdr:cNvPr id="2" name="Chart 44">
          <a:extLst>
            <a:ext uri="{FF2B5EF4-FFF2-40B4-BE49-F238E27FC236}">
              <a16:creationId xmlns:a16="http://schemas.microsoft.com/office/drawing/2014/main" id="{04D8E043-6875-477E-8F16-7029AA6A52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</xdr:colOff>
      <xdr:row>30</xdr:row>
      <xdr:rowOff>63500</xdr:rowOff>
    </xdr:from>
    <xdr:to>
      <xdr:col>23</xdr:col>
      <xdr:colOff>1</xdr:colOff>
      <xdr:row>38</xdr:row>
      <xdr:rowOff>125900</xdr:rowOff>
    </xdr:to>
    <xdr:graphicFrame macro="">
      <xdr:nvGraphicFramePr>
        <xdr:cNvPr id="3" name="Grafik 2">
          <a:extLst>
            <a:ext uri="{FF2B5EF4-FFF2-40B4-BE49-F238E27FC236}">
              <a16:creationId xmlns:a16="http://schemas.microsoft.com/office/drawing/2014/main" id="{62DB519C-3737-4676-981D-C47530F836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4EC832-8407-420C-9F2B-27328B00E273}">
  <sheetPr>
    <tabColor rgb="FF00B050"/>
  </sheetPr>
  <dimension ref="B1:E12"/>
  <sheetViews>
    <sheetView showGridLines="0" zoomScaleNormal="100" workbookViewId="0">
      <selection activeCell="C11" sqref="C11"/>
    </sheetView>
  </sheetViews>
  <sheetFormatPr defaultRowHeight="12.75" x14ac:dyDescent="0.2"/>
  <cols>
    <col min="4" max="4" width="22.85546875" customWidth="1"/>
    <col min="5" max="5" width="165.5703125" customWidth="1"/>
  </cols>
  <sheetData>
    <row r="1" spans="2:5" ht="69.75" thickBot="1" x14ac:dyDescent="0.25">
      <c r="B1" s="67" t="s">
        <v>35</v>
      </c>
      <c r="C1" s="67" t="s">
        <v>38</v>
      </c>
      <c r="D1" s="78" t="s">
        <v>49</v>
      </c>
      <c r="E1" s="79"/>
    </row>
    <row r="2" spans="2:5" ht="20.100000000000001" customHeight="1" x14ac:dyDescent="0.2">
      <c r="B2" s="54">
        <v>1</v>
      </c>
      <c r="C2" s="55">
        <v>10</v>
      </c>
      <c r="D2" s="56" t="s">
        <v>67</v>
      </c>
      <c r="E2" s="57" t="s">
        <v>68</v>
      </c>
    </row>
    <row r="3" spans="2:5" ht="20.100000000000001" customHeight="1" x14ac:dyDescent="0.2">
      <c r="B3" s="58">
        <v>1</v>
      </c>
      <c r="C3" s="49">
        <v>10</v>
      </c>
      <c r="D3" s="50" t="s">
        <v>69</v>
      </c>
      <c r="E3" s="59" t="s">
        <v>70</v>
      </c>
    </row>
    <row r="4" spans="2:5" ht="20.100000000000001" customHeight="1" x14ac:dyDescent="0.2">
      <c r="B4" s="58">
        <v>1</v>
      </c>
      <c r="C4" s="49">
        <v>10</v>
      </c>
      <c r="D4" s="50" t="s">
        <v>71</v>
      </c>
      <c r="E4" s="59" t="s">
        <v>72</v>
      </c>
    </row>
    <row r="5" spans="2:5" ht="20.100000000000001" customHeight="1" x14ac:dyDescent="0.2">
      <c r="B5" s="58">
        <v>1</v>
      </c>
      <c r="C5" s="51">
        <v>10</v>
      </c>
      <c r="D5" s="50" t="s">
        <v>71</v>
      </c>
      <c r="E5" s="59" t="s">
        <v>72</v>
      </c>
    </row>
    <row r="6" spans="2:5" ht="20.100000000000001" customHeight="1" x14ac:dyDescent="0.2">
      <c r="B6" s="58">
        <v>1</v>
      </c>
      <c r="C6" s="49">
        <v>10</v>
      </c>
      <c r="D6" s="50" t="s">
        <v>73</v>
      </c>
      <c r="E6" s="59" t="s">
        <v>74</v>
      </c>
    </row>
    <row r="7" spans="2:5" ht="20.100000000000001" customHeight="1" x14ac:dyDescent="0.2">
      <c r="B7" s="58">
        <v>1</v>
      </c>
      <c r="C7" s="49">
        <v>10</v>
      </c>
      <c r="D7" s="50" t="s">
        <v>75</v>
      </c>
      <c r="E7" s="59" t="s">
        <v>76</v>
      </c>
    </row>
    <row r="8" spans="2:5" ht="20.100000000000001" customHeight="1" x14ac:dyDescent="0.25">
      <c r="B8" s="60">
        <v>1</v>
      </c>
      <c r="C8" s="52">
        <v>10</v>
      </c>
      <c r="D8" s="53" t="s">
        <v>77</v>
      </c>
      <c r="E8" s="61" t="s">
        <v>78</v>
      </c>
    </row>
    <row r="9" spans="2:5" ht="20.100000000000001" customHeight="1" x14ac:dyDescent="0.25">
      <c r="B9" s="60">
        <v>1</v>
      </c>
      <c r="C9" s="52">
        <v>10</v>
      </c>
      <c r="D9" s="53" t="s">
        <v>79</v>
      </c>
      <c r="E9" s="62" t="s">
        <v>80</v>
      </c>
    </row>
    <row r="10" spans="2:5" ht="20.100000000000001" customHeight="1" x14ac:dyDescent="0.25">
      <c r="B10" s="60">
        <v>1</v>
      </c>
      <c r="C10" s="52">
        <v>10</v>
      </c>
      <c r="D10" s="53" t="s">
        <v>81</v>
      </c>
      <c r="E10" s="61" t="s">
        <v>82</v>
      </c>
    </row>
    <row r="11" spans="2:5" ht="20.100000000000001" customHeight="1" thickBot="1" x14ac:dyDescent="0.3">
      <c r="B11" s="63">
        <v>1</v>
      </c>
      <c r="C11" s="64">
        <v>10</v>
      </c>
      <c r="D11" s="65" t="s">
        <v>83</v>
      </c>
      <c r="E11" s="66" t="s">
        <v>84</v>
      </c>
    </row>
    <row r="12" spans="2:5" ht="27.75" customHeight="1" thickBot="1" x14ac:dyDescent="0.25">
      <c r="B12" s="76">
        <f>SUM(C2:C11)</f>
        <v>100</v>
      </c>
      <c r="C12" s="77"/>
      <c r="D12" s="80" t="s">
        <v>48</v>
      </c>
      <c r="E12" s="81"/>
    </row>
  </sheetData>
  <sheetProtection algorithmName="SHA-512" hashValue="d9G3O2zsKWlAvc2/bjeLqCruwarUXHXg4M6vD1hdpWyWOCVSV4V6i7EQQWzmBOhElsysMxSSvM0HwvceG4OsHQ==" saltValue="ERmx1bBHTsI63XXFaNEhtg==" spinCount="100000" sheet="1" selectLockedCells="1"/>
  <mergeCells count="3">
    <mergeCell ref="B12:C12"/>
    <mergeCell ref="D1:E1"/>
    <mergeCell ref="D12:E12"/>
  </mergeCells>
  <dataValidations count="1">
    <dataValidation type="custom" allowBlank="1" showInputMessage="1" showErrorMessage="1" errorTitle="AMANINN..." error="SINAV TOPLAM PUANI 100'Ü GEÇTİ." sqref="C2:C11" xr:uid="{C3154D58-A9D9-4767-B051-74CA368A4E7D}">
      <formula1>SUM($C$2:$C$11)&lt;=100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G965"/>
  <sheetViews>
    <sheetView showGridLines="0" zoomScaleNormal="100" zoomScaleSheetLayoutView="80" workbookViewId="0">
      <selection activeCell="B13" sqref="B13"/>
    </sheetView>
  </sheetViews>
  <sheetFormatPr defaultRowHeight="17.25" customHeight="1" x14ac:dyDescent="0.2"/>
  <cols>
    <col min="2" max="2" width="13.7109375" customWidth="1"/>
    <col min="3" max="3" width="9.85546875" customWidth="1"/>
    <col min="4" max="4" width="41.28515625" customWidth="1"/>
    <col min="5" max="5" width="13.140625" bestFit="1" customWidth="1"/>
    <col min="6" max="6" width="10.7109375" customWidth="1"/>
    <col min="7" max="7" width="13.7109375" customWidth="1"/>
    <col min="8" max="11" width="10.7109375" customWidth="1"/>
  </cols>
  <sheetData>
    <row r="1" spans="1:7" ht="25.5" customHeight="1" thickBot="1" x14ac:dyDescent="0.25">
      <c r="B1" s="82" t="s">
        <v>61</v>
      </c>
      <c r="C1" s="82"/>
      <c r="D1" s="82"/>
      <c r="E1" s="1"/>
    </row>
    <row r="2" spans="1:7" ht="17.25" customHeight="1" thickBot="1" x14ac:dyDescent="0.25">
      <c r="B2" s="86" t="s">
        <v>8</v>
      </c>
      <c r="C2" s="87"/>
      <c r="D2" s="88"/>
    </row>
    <row r="3" spans="1:7" ht="17.25" customHeight="1" thickBot="1" x14ac:dyDescent="0.25">
      <c r="B3" s="47" t="s">
        <v>15</v>
      </c>
      <c r="C3" s="89" t="s">
        <v>13</v>
      </c>
      <c r="D3" s="90"/>
      <c r="E3" s="2"/>
    </row>
    <row r="4" spans="1:7" ht="17.25" customHeight="1" thickBot="1" x14ac:dyDescent="0.25">
      <c r="B4" s="48" t="s">
        <v>16</v>
      </c>
      <c r="C4" s="89" t="s">
        <v>41</v>
      </c>
      <c r="D4" s="90"/>
      <c r="E4" s="2"/>
    </row>
    <row r="5" spans="1:7" ht="17.25" customHeight="1" thickBot="1" x14ac:dyDescent="0.25">
      <c r="B5" s="48" t="s">
        <v>466</v>
      </c>
      <c r="C5" s="89" t="s">
        <v>85</v>
      </c>
      <c r="D5" s="90"/>
      <c r="E5" s="2"/>
    </row>
    <row r="6" spans="1:7" ht="17.25" customHeight="1" thickBot="1" x14ac:dyDescent="0.25">
      <c r="B6" s="48" t="s">
        <v>20</v>
      </c>
      <c r="C6" s="89" t="s">
        <v>468</v>
      </c>
      <c r="D6" s="90"/>
      <c r="E6" s="2"/>
    </row>
    <row r="7" spans="1:7" ht="17.25" customHeight="1" thickBot="1" x14ac:dyDescent="0.25">
      <c r="B7" s="48" t="s">
        <v>19</v>
      </c>
      <c r="C7" s="89" t="s">
        <v>86</v>
      </c>
      <c r="D7" s="90"/>
      <c r="E7" s="2"/>
    </row>
    <row r="8" spans="1:7" ht="17.25" customHeight="1" thickBot="1" x14ac:dyDescent="0.25">
      <c r="B8" s="48" t="s">
        <v>23</v>
      </c>
      <c r="C8" s="89" t="s">
        <v>65</v>
      </c>
      <c r="D8" s="90"/>
      <c r="E8" s="2"/>
    </row>
    <row r="9" spans="1:7" ht="17.25" customHeight="1" thickBot="1" x14ac:dyDescent="0.25">
      <c r="B9" s="48" t="s">
        <v>24</v>
      </c>
      <c r="C9" s="92" t="s">
        <v>14</v>
      </c>
      <c r="D9" s="93"/>
      <c r="E9" s="2"/>
    </row>
    <row r="10" spans="1:7" ht="17.25" customHeight="1" x14ac:dyDescent="0.2">
      <c r="A10" s="91"/>
      <c r="B10" s="91"/>
      <c r="C10" s="91"/>
      <c r="D10" s="91"/>
      <c r="E10" s="2"/>
    </row>
    <row r="11" spans="1:7" ht="17.25" customHeight="1" x14ac:dyDescent="0.2">
      <c r="B11" s="43" t="s">
        <v>11</v>
      </c>
      <c r="C11" s="43" t="s">
        <v>12</v>
      </c>
      <c r="D11" s="43" t="s">
        <v>37</v>
      </c>
      <c r="E11" s="84"/>
      <c r="F11" s="85"/>
      <c r="G11" s="33"/>
    </row>
    <row r="12" spans="1:7" ht="17.25" customHeight="1" x14ac:dyDescent="0.2">
      <c r="B12" s="35" t="s">
        <v>448</v>
      </c>
      <c r="C12" s="36">
        <v>401</v>
      </c>
      <c r="D12" s="37" t="s">
        <v>87</v>
      </c>
      <c r="E12" s="42" t="s">
        <v>448</v>
      </c>
      <c r="F12" s="83" t="s">
        <v>469</v>
      </c>
      <c r="G12" s="83"/>
    </row>
    <row r="13" spans="1:7" ht="17.25" customHeight="1" x14ac:dyDescent="0.2">
      <c r="B13" s="38" t="s">
        <v>448</v>
      </c>
      <c r="C13" s="39">
        <v>402</v>
      </c>
      <c r="D13" s="40" t="s">
        <v>88</v>
      </c>
      <c r="E13" s="42" t="s">
        <v>449</v>
      </c>
      <c r="F13" s="83"/>
      <c r="G13" s="83"/>
    </row>
    <row r="14" spans="1:7" ht="17.25" customHeight="1" x14ac:dyDescent="0.2">
      <c r="B14" s="38" t="s">
        <v>448</v>
      </c>
      <c r="C14" s="39">
        <v>403</v>
      </c>
      <c r="D14" s="40" t="s">
        <v>89</v>
      </c>
      <c r="E14" s="42" t="s">
        <v>450</v>
      </c>
      <c r="F14" s="83"/>
      <c r="G14" s="83"/>
    </row>
    <row r="15" spans="1:7" ht="17.25" customHeight="1" x14ac:dyDescent="0.2">
      <c r="B15" s="38" t="s">
        <v>448</v>
      </c>
      <c r="C15" s="39">
        <v>404</v>
      </c>
      <c r="D15" s="40" t="s">
        <v>90</v>
      </c>
      <c r="E15" s="42" t="s">
        <v>451</v>
      </c>
      <c r="F15" s="83"/>
      <c r="G15" s="83"/>
    </row>
    <row r="16" spans="1:7" ht="17.25" customHeight="1" x14ac:dyDescent="0.2">
      <c r="B16" s="38" t="s">
        <v>448</v>
      </c>
      <c r="C16" s="39">
        <v>405</v>
      </c>
      <c r="D16" s="40" t="s">
        <v>91</v>
      </c>
      <c r="E16" s="42" t="s">
        <v>452</v>
      </c>
      <c r="F16" s="83"/>
      <c r="G16" s="83"/>
    </row>
    <row r="17" spans="2:7" ht="17.25" customHeight="1" x14ac:dyDescent="0.2">
      <c r="B17" s="38" t="s">
        <v>448</v>
      </c>
      <c r="C17" s="39">
        <v>406</v>
      </c>
      <c r="D17" s="40" t="s">
        <v>92</v>
      </c>
      <c r="E17" s="42" t="s">
        <v>453</v>
      </c>
      <c r="F17" s="83"/>
      <c r="G17" s="83"/>
    </row>
    <row r="18" spans="2:7" ht="17.25" customHeight="1" x14ac:dyDescent="0.2">
      <c r="B18" s="38" t="s">
        <v>448</v>
      </c>
      <c r="C18" s="39">
        <v>408</v>
      </c>
      <c r="D18" s="40" t="s">
        <v>93</v>
      </c>
      <c r="E18" s="42" t="s">
        <v>454</v>
      </c>
      <c r="F18" s="83"/>
      <c r="G18" s="83"/>
    </row>
    <row r="19" spans="2:7" ht="17.25" customHeight="1" x14ac:dyDescent="0.2">
      <c r="B19" s="38" t="s">
        <v>448</v>
      </c>
      <c r="C19" s="39">
        <v>410</v>
      </c>
      <c r="D19" s="40" t="s">
        <v>94</v>
      </c>
      <c r="E19" s="42" t="s">
        <v>456</v>
      </c>
      <c r="F19" s="83"/>
      <c r="G19" s="83"/>
    </row>
    <row r="20" spans="2:7" ht="17.25" customHeight="1" x14ac:dyDescent="0.2">
      <c r="B20" s="38" t="s">
        <v>448</v>
      </c>
      <c r="C20" s="39">
        <v>411</v>
      </c>
      <c r="D20" s="40" t="s">
        <v>95</v>
      </c>
      <c r="E20" s="42" t="s">
        <v>457</v>
      </c>
      <c r="F20" s="83"/>
      <c r="G20" s="83"/>
    </row>
    <row r="21" spans="2:7" ht="17.25" customHeight="1" x14ac:dyDescent="0.2">
      <c r="B21" s="38" t="s">
        <v>448</v>
      </c>
      <c r="C21" s="39">
        <v>412</v>
      </c>
      <c r="D21" s="40" t="s">
        <v>96</v>
      </c>
      <c r="E21" s="42" t="s">
        <v>458</v>
      </c>
      <c r="F21" s="83"/>
      <c r="G21" s="83"/>
    </row>
    <row r="22" spans="2:7" ht="17.25" customHeight="1" x14ac:dyDescent="0.2">
      <c r="B22" s="38" t="s">
        <v>448</v>
      </c>
      <c r="C22" s="39">
        <v>413</v>
      </c>
      <c r="D22" s="40" t="s">
        <v>97</v>
      </c>
      <c r="E22" s="42" t="s">
        <v>459</v>
      </c>
      <c r="F22" s="83"/>
      <c r="G22" s="83"/>
    </row>
    <row r="23" spans="2:7" ht="17.25" customHeight="1" x14ac:dyDescent="0.2">
      <c r="B23" s="38" t="s">
        <v>448</v>
      </c>
      <c r="C23" s="39">
        <v>414</v>
      </c>
      <c r="D23" s="40" t="s">
        <v>98</v>
      </c>
      <c r="E23" s="42" t="s">
        <v>455</v>
      </c>
      <c r="F23" s="83"/>
      <c r="G23" s="83"/>
    </row>
    <row r="24" spans="2:7" ht="17.25" customHeight="1" x14ac:dyDescent="0.2">
      <c r="B24" s="38" t="s">
        <v>448</v>
      </c>
      <c r="C24" s="39">
        <v>415</v>
      </c>
      <c r="D24" s="40" t="s">
        <v>99</v>
      </c>
      <c r="E24" s="42" t="s">
        <v>85</v>
      </c>
      <c r="F24" s="83"/>
      <c r="G24" s="83"/>
    </row>
    <row r="25" spans="2:7" ht="17.25" customHeight="1" x14ac:dyDescent="0.2">
      <c r="B25" s="38" t="s">
        <v>448</v>
      </c>
      <c r="C25" s="39">
        <v>416</v>
      </c>
      <c r="D25" s="40" t="s">
        <v>100</v>
      </c>
      <c r="E25" s="42" t="s">
        <v>460</v>
      </c>
      <c r="F25" s="83"/>
      <c r="G25" s="83"/>
    </row>
    <row r="26" spans="2:7" ht="17.25" customHeight="1" x14ac:dyDescent="0.2">
      <c r="B26" s="38" t="s">
        <v>448</v>
      </c>
      <c r="C26" s="39">
        <v>417</v>
      </c>
      <c r="D26" s="40" t="s">
        <v>101</v>
      </c>
      <c r="E26" s="42" t="s">
        <v>461</v>
      </c>
      <c r="F26" s="83"/>
      <c r="G26" s="83"/>
    </row>
    <row r="27" spans="2:7" ht="17.25" customHeight="1" x14ac:dyDescent="0.2">
      <c r="B27" s="38" t="s">
        <v>448</v>
      </c>
      <c r="C27" s="39">
        <v>418</v>
      </c>
      <c r="D27" s="40" t="s">
        <v>102</v>
      </c>
      <c r="E27" s="42" t="s">
        <v>462</v>
      </c>
      <c r="F27" s="83"/>
      <c r="G27" s="83"/>
    </row>
    <row r="28" spans="2:7" ht="17.25" customHeight="1" x14ac:dyDescent="0.2">
      <c r="B28" s="38" t="s">
        <v>448</v>
      </c>
      <c r="C28" s="39">
        <v>419</v>
      </c>
      <c r="D28" s="40" t="s">
        <v>103</v>
      </c>
      <c r="E28" s="42" t="s">
        <v>463</v>
      </c>
      <c r="F28" s="83"/>
      <c r="G28" s="83"/>
    </row>
    <row r="29" spans="2:7" ht="17.25" customHeight="1" x14ac:dyDescent="0.2">
      <c r="B29" s="38" t="s">
        <v>448</v>
      </c>
      <c r="C29" s="39">
        <v>420</v>
      </c>
      <c r="D29" s="40" t="s">
        <v>104</v>
      </c>
      <c r="E29" s="42" t="s">
        <v>464</v>
      </c>
      <c r="F29" s="83"/>
      <c r="G29" s="83"/>
    </row>
    <row r="30" spans="2:7" ht="17.25" customHeight="1" x14ac:dyDescent="0.2">
      <c r="B30" s="38" t="s">
        <v>448</v>
      </c>
      <c r="C30" s="39">
        <v>421</v>
      </c>
      <c r="D30" s="40" t="s">
        <v>105</v>
      </c>
    </row>
    <row r="31" spans="2:7" ht="17.25" customHeight="1" x14ac:dyDescent="0.2">
      <c r="B31" s="38" t="s">
        <v>448</v>
      </c>
      <c r="C31" s="39">
        <v>422</v>
      </c>
      <c r="D31" s="40" t="s">
        <v>106</v>
      </c>
    </row>
    <row r="32" spans="2:7" ht="17.25" customHeight="1" x14ac:dyDescent="0.2">
      <c r="B32" s="38" t="s">
        <v>448</v>
      </c>
      <c r="C32" s="39">
        <v>423</v>
      </c>
      <c r="D32" s="40" t="s">
        <v>107</v>
      </c>
    </row>
    <row r="33" spans="2:4" ht="17.25" customHeight="1" x14ac:dyDescent="0.2">
      <c r="B33" s="38" t="s">
        <v>449</v>
      </c>
      <c r="C33" s="39">
        <v>424</v>
      </c>
      <c r="D33" s="40" t="s">
        <v>108</v>
      </c>
    </row>
    <row r="34" spans="2:4" ht="17.25" customHeight="1" x14ac:dyDescent="0.2">
      <c r="B34" s="38" t="s">
        <v>449</v>
      </c>
      <c r="C34" s="39">
        <v>425</v>
      </c>
      <c r="D34" s="40" t="s">
        <v>109</v>
      </c>
    </row>
    <row r="35" spans="2:4" ht="17.25" customHeight="1" x14ac:dyDescent="0.2">
      <c r="B35" s="38" t="s">
        <v>449</v>
      </c>
      <c r="C35" s="39">
        <v>426</v>
      </c>
      <c r="D35" s="40" t="s">
        <v>110</v>
      </c>
    </row>
    <row r="36" spans="2:4" ht="17.25" customHeight="1" x14ac:dyDescent="0.2">
      <c r="B36" s="38" t="s">
        <v>449</v>
      </c>
      <c r="C36" s="39">
        <v>427</v>
      </c>
      <c r="D36" s="40" t="s">
        <v>111</v>
      </c>
    </row>
    <row r="37" spans="2:4" ht="17.25" customHeight="1" x14ac:dyDescent="0.2">
      <c r="B37" s="38" t="s">
        <v>449</v>
      </c>
      <c r="C37" s="39">
        <v>428</v>
      </c>
      <c r="D37" s="40" t="s">
        <v>112</v>
      </c>
    </row>
    <row r="38" spans="2:4" ht="17.25" customHeight="1" x14ac:dyDescent="0.2">
      <c r="B38" s="38" t="s">
        <v>449</v>
      </c>
      <c r="C38" s="39">
        <v>431</v>
      </c>
      <c r="D38" s="40" t="s">
        <v>113</v>
      </c>
    </row>
    <row r="39" spans="2:4" ht="17.25" customHeight="1" x14ac:dyDescent="0.2">
      <c r="B39" s="38" t="s">
        <v>449</v>
      </c>
      <c r="C39" s="39">
        <v>433</v>
      </c>
      <c r="D39" s="40" t="s">
        <v>114</v>
      </c>
    </row>
    <row r="40" spans="2:4" ht="17.25" customHeight="1" x14ac:dyDescent="0.2">
      <c r="B40" s="38" t="s">
        <v>449</v>
      </c>
      <c r="C40" s="39">
        <v>434</v>
      </c>
      <c r="D40" s="40" t="s">
        <v>115</v>
      </c>
    </row>
    <row r="41" spans="2:4" ht="17.25" customHeight="1" x14ac:dyDescent="0.2">
      <c r="B41" s="38" t="s">
        <v>449</v>
      </c>
      <c r="C41" s="39">
        <v>435</v>
      </c>
      <c r="D41" s="40" t="s">
        <v>116</v>
      </c>
    </row>
    <row r="42" spans="2:4" ht="17.25" customHeight="1" x14ac:dyDescent="0.2">
      <c r="B42" s="38" t="s">
        <v>449</v>
      </c>
      <c r="C42" s="39">
        <v>436</v>
      </c>
      <c r="D42" s="40" t="s">
        <v>117</v>
      </c>
    </row>
    <row r="43" spans="2:4" ht="17.25" customHeight="1" x14ac:dyDescent="0.2">
      <c r="B43" s="38" t="s">
        <v>449</v>
      </c>
      <c r="C43" s="39">
        <v>438</v>
      </c>
      <c r="D43" s="40" t="s">
        <v>118</v>
      </c>
    </row>
    <row r="44" spans="2:4" ht="17.25" customHeight="1" x14ac:dyDescent="0.2">
      <c r="B44" s="38" t="s">
        <v>449</v>
      </c>
      <c r="C44" s="39">
        <v>439</v>
      </c>
      <c r="D44" s="40" t="s">
        <v>119</v>
      </c>
    </row>
    <row r="45" spans="2:4" ht="17.25" customHeight="1" x14ac:dyDescent="0.2">
      <c r="B45" s="38" t="s">
        <v>449</v>
      </c>
      <c r="C45" s="38">
        <v>441</v>
      </c>
      <c r="D45" s="41" t="s">
        <v>120</v>
      </c>
    </row>
    <row r="46" spans="2:4" ht="17.25" customHeight="1" x14ac:dyDescent="0.2">
      <c r="B46" s="38" t="s">
        <v>449</v>
      </c>
      <c r="C46" s="38">
        <v>442</v>
      </c>
      <c r="D46" s="41" t="s">
        <v>121</v>
      </c>
    </row>
    <row r="47" spans="2:4" ht="17.25" customHeight="1" x14ac:dyDescent="0.2">
      <c r="B47" s="38" t="s">
        <v>449</v>
      </c>
      <c r="C47" s="38">
        <v>444</v>
      </c>
      <c r="D47" s="41" t="s">
        <v>122</v>
      </c>
    </row>
    <row r="48" spans="2:4" ht="17.25" customHeight="1" x14ac:dyDescent="0.2">
      <c r="B48" s="38" t="s">
        <v>449</v>
      </c>
      <c r="C48" s="38">
        <v>445</v>
      </c>
      <c r="D48" s="41" t="s">
        <v>123</v>
      </c>
    </row>
    <row r="49" spans="2:4" ht="17.25" customHeight="1" x14ac:dyDescent="0.2">
      <c r="B49" s="38" t="s">
        <v>449</v>
      </c>
      <c r="C49" s="38">
        <v>446</v>
      </c>
      <c r="D49" s="41" t="s">
        <v>124</v>
      </c>
    </row>
    <row r="50" spans="2:4" ht="17.25" customHeight="1" x14ac:dyDescent="0.2">
      <c r="B50" s="38" t="s">
        <v>449</v>
      </c>
      <c r="C50" s="38">
        <v>449</v>
      </c>
      <c r="D50" s="41" t="s">
        <v>125</v>
      </c>
    </row>
    <row r="51" spans="2:4" ht="17.25" customHeight="1" x14ac:dyDescent="0.2">
      <c r="B51" s="38" t="s">
        <v>449</v>
      </c>
      <c r="C51" s="38">
        <v>450</v>
      </c>
      <c r="D51" s="41" t="s">
        <v>126</v>
      </c>
    </row>
    <row r="52" spans="2:4" ht="17.25" customHeight="1" x14ac:dyDescent="0.2">
      <c r="B52" s="38" t="s">
        <v>449</v>
      </c>
      <c r="C52" s="38">
        <v>451</v>
      </c>
      <c r="D52" s="41" t="s">
        <v>127</v>
      </c>
    </row>
    <row r="53" spans="2:4" ht="17.25" customHeight="1" x14ac:dyDescent="0.2">
      <c r="B53" s="38" t="s">
        <v>449</v>
      </c>
      <c r="C53" s="38">
        <v>452</v>
      </c>
      <c r="D53" s="41" t="s">
        <v>128</v>
      </c>
    </row>
    <row r="54" spans="2:4" ht="17.25" customHeight="1" x14ac:dyDescent="0.2">
      <c r="B54" s="38" t="s">
        <v>449</v>
      </c>
      <c r="C54" s="38">
        <v>482</v>
      </c>
      <c r="D54" s="41" t="s">
        <v>129</v>
      </c>
    </row>
    <row r="55" spans="2:4" ht="17.25" customHeight="1" x14ac:dyDescent="0.2">
      <c r="B55" s="38" t="s">
        <v>450</v>
      </c>
      <c r="C55" s="38">
        <v>456</v>
      </c>
      <c r="D55" s="41" t="s">
        <v>130</v>
      </c>
    </row>
    <row r="56" spans="2:4" ht="17.25" customHeight="1" x14ac:dyDescent="0.2">
      <c r="B56" s="38" t="s">
        <v>450</v>
      </c>
      <c r="C56" s="38">
        <v>458</v>
      </c>
      <c r="D56" s="41" t="s">
        <v>131</v>
      </c>
    </row>
    <row r="57" spans="2:4" ht="17.25" customHeight="1" x14ac:dyDescent="0.2">
      <c r="B57" s="38" t="s">
        <v>450</v>
      </c>
      <c r="C57" s="38">
        <v>459</v>
      </c>
      <c r="D57" s="41" t="s">
        <v>132</v>
      </c>
    </row>
    <row r="58" spans="2:4" ht="17.25" customHeight="1" x14ac:dyDescent="0.2">
      <c r="B58" s="38" t="s">
        <v>450</v>
      </c>
      <c r="C58" s="38">
        <v>462</v>
      </c>
      <c r="D58" s="41" t="s">
        <v>133</v>
      </c>
    </row>
    <row r="59" spans="2:4" ht="17.25" customHeight="1" x14ac:dyDescent="0.2">
      <c r="B59" s="38" t="s">
        <v>450</v>
      </c>
      <c r="C59" s="38">
        <v>463</v>
      </c>
      <c r="D59" s="41" t="s">
        <v>134</v>
      </c>
    </row>
    <row r="60" spans="2:4" ht="17.25" customHeight="1" x14ac:dyDescent="0.2">
      <c r="B60" s="38" t="s">
        <v>450</v>
      </c>
      <c r="C60" s="38">
        <v>464</v>
      </c>
      <c r="D60" s="41" t="s">
        <v>135</v>
      </c>
    </row>
    <row r="61" spans="2:4" ht="17.25" customHeight="1" x14ac:dyDescent="0.2">
      <c r="B61" s="38" t="s">
        <v>450</v>
      </c>
      <c r="C61" s="38">
        <v>465</v>
      </c>
      <c r="D61" s="41" t="s">
        <v>136</v>
      </c>
    </row>
    <row r="62" spans="2:4" ht="17.25" customHeight="1" x14ac:dyDescent="0.2">
      <c r="B62" s="38" t="s">
        <v>450</v>
      </c>
      <c r="C62" s="38">
        <v>466</v>
      </c>
      <c r="D62" s="41" t="s">
        <v>137</v>
      </c>
    </row>
    <row r="63" spans="2:4" ht="17.25" customHeight="1" x14ac:dyDescent="0.2">
      <c r="B63" s="38" t="s">
        <v>450</v>
      </c>
      <c r="C63" s="38">
        <v>467</v>
      </c>
      <c r="D63" s="41" t="s">
        <v>138</v>
      </c>
    </row>
    <row r="64" spans="2:4" ht="17.25" customHeight="1" x14ac:dyDescent="0.2">
      <c r="B64" s="38" t="s">
        <v>450</v>
      </c>
      <c r="C64" s="38">
        <v>468</v>
      </c>
      <c r="D64" s="41" t="s">
        <v>139</v>
      </c>
    </row>
    <row r="65" spans="2:4" ht="17.25" customHeight="1" x14ac:dyDescent="0.2">
      <c r="B65" s="38" t="s">
        <v>450</v>
      </c>
      <c r="C65" s="38">
        <v>469</v>
      </c>
      <c r="D65" s="41" t="s">
        <v>140</v>
      </c>
    </row>
    <row r="66" spans="2:4" ht="17.25" customHeight="1" x14ac:dyDescent="0.2">
      <c r="B66" s="38" t="s">
        <v>450</v>
      </c>
      <c r="C66" s="38">
        <v>470</v>
      </c>
      <c r="D66" s="41" t="s">
        <v>141</v>
      </c>
    </row>
    <row r="67" spans="2:4" ht="17.25" customHeight="1" x14ac:dyDescent="0.2">
      <c r="B67" s="38" t="s">
        <v>450</v>
      </c>
      <c r="C67" s="38">
        <v>471</v>
      </c>
      <c r="D67" s="41" t="s">
        <v>142</v>
      </c>
    </row>
    <row r="68" spans="2:4" ht="17.25" customHeight="1" x14ac:dyDescent="0.2">
      <c r="B68" s="38" t="s">
        <v>450</v>
      </c>
      <c r="C68" s="38">
        <v>472</v>
      </c>
      <c r="D68" s="41" t="s">
        <v>143</v>
      </c>
    </row>
    <row r="69" spans="2:4" ht="17.25" customHeight="1" x14ac:dyDescent="0.2">
      <c r="B69" s="38" t="s">
        <v>450</v>
      </c>
      <c r="C69" s="38">
        <v>473</v>
      </c>
      <c r="D69" s="41" t="s">
        <v>144</v>
      </c>
    </row>
    <row r="70" spans="2:4" ht="17.25" customHeight="1" x14ac:dyDescent="0.2">
      <c r="B70" s="38" t="s">
        <v>450</v>
      </c>
      <c r="C70" s="38">
        <v>475</v>
      </c>
      <c r="D70" s="41" t="s">
        <v>145</v>
      </c>
    </row>
    <row r="71" spans="2:4" ht="17.25" customHeight="1" x14ac:dyDescent="0.2">
      <c r="B71" s="38" t="s">
        <v>450</v>
      </c>
      <c r="C71" s="38">
        <v>477</v>
      </c>
      <c r="D71" s="41" t="s">
        <v>146</v>
      </c>
    </row>
    <row r="72" spans="2:4" ht="17.25" customHeight="1" x14ac:dyDescent="0.2">
      <c r="B72" s="38" t="s">
        <v>450</v>
      </c>
      <c r="C72" s="38">
        <v>478</v>
      </c>
      <c r="D72" s="41" t="s">
        <v>147</v>
      </c>
    </row>
    <row r="73" spans="2:4" ht="17.25" customHeight="1" x14ac:dyDescent="0.2">
      <c r="B73" s="38" t="s">
        <v>450</v>
      </c>
      <c r="C73" s="38">
        <v>479</v>
      </c>
      <c r="D73" s="41" t="s">
        <v>148</v>
      </c>
    </row>
    <row r="74" spans="2:4" ht="17.25" customHeight="1" x14ac:dyDescent="0.2">
      <c r="B74" s="38" t="s">
        <v>450</v>
      </c>
      <c r="C74" s="38">
        <v>481</v>
      </c>
      <c r="D74" s="41" t="s">
        <v>149</v>
      </c>
    </row>
    <row r="75" spans="2:4" ht="17.25" customHeight="1" x14ac:dyDescent="0.2">
      <c r="B75" s="38" t="s">
        <v>451</v>
      </c>
      <c r="C75" s="38">
        <v>24</v>
      </c>
      <c r="D75" s="41" t="s">
        <v>150</v>
      </c>
    </row>
    <row r="76" spans="2:4" ht="17.25" customHeight="1" x14ac:dyDescent="0.2">
      <c r="B76" s="38" t="s">
        <v>451</v>
      </c>
      <c r="C76" s="38">
        <v>205</v>
      </c>
      <c r="D76" s="41" t="s">
        <v>151</v>
      </c>
    </row>
    <row r="77" spans="2:4" ht="17.25" customHeight="1" x14ac:dyDescent="0.2">
      <c r="B77" s="38" t="s">
        <v>451</v>
      </c>
      <c r="C77" s="38">
        <v>219</v>
      </c>
      <c r="D77" s="41" t="s">
        <v>152</v>
      </c>
    </row>
    <row r="78" spans="2:4" ht="17.25" customHeight="1" x14ac:dyDescent="0.2">
      <c r="B78" s="38" t="s">
        <v>451</v>
      </c>
      <c r="C78" s="38">
        <v>227</v>
      </c>
      <c r="D78" s="41" t="s">
        <v>153</v>
      </c>
    </row>
    <row r="79" spans="2:4" ht="17.25" customHeight="1" x14ac:dyDescent="0.2">
      <c r="B79" s="38" t="s">
        <v>451</v>
      </c>
      <c r="C79" s="38">
        <v>228</v>
      </c>
      <c r="D79" s="41" t="s">
        <v>154</v>
      </c>
    </row>
    <row r="80" spans="2:4" ht="17.25" customHeight="1" x14ac:dyDescent="0.2">
      <c r="B80" s="38" t="s">
        <v>451</v>
      </c>
      <c r="C80" s="38">
        <v>231</v>
      </c>
      <c r="D80" s="41" t="s">
        <v>155</v>
      </c>
    </row>
    <row r="81" spans="2:4" ht="17.25" customHeight="1" x14ac:dyDescent="0.2">
      <c r="B81" s="38" t="s">
        <v>451</v>
      </c>
      <c r="C81" s="38">
        <v>235</v>
      </c>
      <c r="D81" s="41" t="s">
        <v>156</v>
      </c>
    </row>
    <row r="82" spans="2:4" ht="17.25" customHeight="1" x14ac:dyDescent="0.2">
      <c r="B82" s="38" t="s">
        <v>451</v>
      </c>
      <c r="C82" s="38">
        <v>236</v>
      </c>
      <c r="D82" s="41" t="s">
        <v>157</v>
      </c>
    </row>
    <row r="83" spans="2:4" ht="17.25" customHeight="1" x14ac:dyDescent="0.2">
      <c r="B83" s="38" t="s">
        <v>451</v>
      </c>
      <c r="C83" s="38">
        <v>237</v>
      </c>
      <c r="D83" s="41" t="s">
        <v>158</v>
      </c>
    </row>
    <row r="84" spans="2:4" ht="17.25" customHeight="1" x14ac:dyDescent="0.2">
      <c r="B84" s="38" t="s">
        <v>451</v>
      </c>
      <c r="C84" s="38">
        <v>243</v>
      </c>
      <c r="D84" s="41" t="s">
        <v>159</v>
      </c>
    </row>
    <row r="85" spans="2:4" ht="17.25" customHeight="1" x14ac:dyDescent="0.2">
      <c r="B85" s="38" t="s">
        <v>451</v>
      </c>
      <c r="C85" s="38">
        <v>250</v>
      </c>
      <c r="D85" s="41" t="s">
        <v>160</v>
      </c>
    </row>
    <row r="86" spans="2:4" ht="17.25" customHeight="1" x14ac:dyDescent="0.2">
      <c r="B86" s="38" t="s">
        <v>451</v>
      </c>
      <c r="C86" s="38">
        <v>254</v>
      </c>
      <c r="D86" s="41" t="s">
        <v>161</v>
      </c>
    </row>
    <row r="87" spans="2:4" ht="17.25" customHeight="1" x14ac:dyDescent="0.2">
      <c r="B87" s="38" t="s">
        <v>451</v>
      </c>
      <c r="C87" s="38">
        <v>257</v>
      </c>
      <c r="D87" s="41" t="s">
        <v>162</v>
      </c>
    </row>
    <row r="88" spans="2:4" ht="17.25" customHeight="1" x14ac:dyDescent="0.2">
      <c r="B88" s="38" t="s">
        <v>451</v>
      </c>
      <c r="C88" s="38">
        <v>263</v>
      </c>
      <c r="D88" s="41" t="s">
        <v>163</v>
      </c>
    </row>
    <row r="89" spans="2:4" ht="17.25" customHeight="1" x14ac:dyDescent="0.2">
      <c r="B89" s="38" t="s">
        <v>451</v>
      </c>
      <c r="C89" s="38">
        <v>264</v>
      </c>
      <c r="D89" s="41" t="s">
        <v>164</v>
      </c>
    </row>
    <row r="90" spans="2:4" ht="17.25" customHeight="1" x14ac:dyDescent="0.2">
      <c r="B90" s="38" t="s">
        <v>451</v>
      </c>
      <c r="C90" s="38">
        <v>266</v>
      </c>
      <c r="D90" s="41" t="s">
        <v>165</v>
      </c>
    </row>
    <row r="91" spans="2:4" ht="17.25" customHeight="1" x14ac:dyDescent="0.2">
      <c r="B91" s="38" t="s">
        <v>451</v>
      </c>
      <c r="C91" s="38">
        <v>267</v>
      </c>
      <c r="D91" s="41" t="s">
        <v>166</v>
      </c>
    </row>
    <row r="92" spans="2:4" ht="17.25" customHeight="1" x14ac:dyDescent="0.2">
      <c r="B92" s="38" t="s">
        <v>451</v>
      </c>
      <c r="C92" s="38">
        <v>268</v>
      </c>
      <c r="D92" s="41" t="s">
        <v>167</v>
      </c>
    </row>
    <row r="93" spans="2:4" ht="17.25" customHeight="1" x14ac:dyDescent="0.2">
      <c r="B93" s="38" t="s">
        <v>451</v>
      </c>
      <c r="C93" s="38">
        <v>269</v>
      </c>
      <c r="D93" s="41" t="s">
        <v>168</v>
      </c>
    </row>
    <row r="94" spans="2:4" ht="17.25" customHeight="1" x14ac:dyDescent="0.2">
      <c r="B94" s="38" t="s">
        <v>451</v>
      </c>
      <c r="C94" s="38">
        <v>272</v>
      </c>
      <c r="D94" s="41" t="s">
        <v>169</v>
      </c>
    </row>
    <row r="95" spans="2:4" ht="17.25" customHeight="1" x14ac:dyDescent="0.2">
      <c r="B95" s="38" t="s">
        <v>451</v>
      </c>
      <c r="C95" s="38">
        <v>274</v>
      </c>
      <c r="D95" s="41" t="s">
        <v>170</v>
      </c>
    </row>
    <row r="96" spans="2:4" ht="17.25" customHeight="1" x14ac:dyDescent="0.2">
      <c r="B96" s="38" t="s">
        <v>451</v>
      </c>
      <c r="C96" s="38">
        <v>275</v>
      </c>
      <c r="D96" s="41" t="s">
        <v>171</v>
      </c>
    </row>
    <row r="97" spans="2:4" ht="17.25" customHeight="1" x14ac:dyDescent="0.2">
      <c r="B97" s="38" t="s">
        <v>451</v>
      </c>
      <c r="C97" s="38">
        <v>317</v>
      </c>
      <c r="D97" s="41" t="s">
        <v>172</v>
      </c>
    </row>
    <row r="98" spans="2:4" ht="17.25" customHeight="1" x14ac:dyDescent="0.2">
      <c r="B98" s="38" t="s">
        <v>451</v>
      </c>
      <c r="C98" s="38">
        <v>318</v>
      </c>
      <c r="D98" s="41" t="s">
        <v>173</v>
      </c>
    </row>
    <row r="99" spans="2:4" ht="17.25" customHeight="1" x14ac:dyDescent="0.2">
      <c r="B99" s="38" t="s">
        <v>452</v>
      </c>
      <c r="C99" s="38">
        <v>282</v>
      </c>
      <c r="D99" s="41" t="s">
        <v>174</v>
      </c>
    </row>
    <row r="100" spans="2:4" ht="17.25" customHeight="1" x14ac:dyDescent="0.2">
      <c r="B100" s="38" t="s">
        <v>452</v>
      </c>
      <c r="C100" s="38">
        <v>283</v>
      </c>
      <c r="D100" s="41" t="s">
        <v>175</v>
      </c>
    </row>
    <row r="101" spans="2:4" ht="17.25" customHeight="1" x14ac:dyDescent="0.2">
      <c r="B101" s="38" t="s">
        <v>452</v>
      </c>
      <c r="C101" s="38">
        <v>284</v>
      </c>
      <c r="D101" s="41" t="s">
        <v>176</v>
      </c>
    </row>
    <row r="102" spans="2:4" ht="17.25" customHeight="1" x14ac:dyDescent="0.2">
      <c r="B102" s="38" t="s">
        <v>452</v>
      </c>
      <c r="C102" s="38">
        <v>285</v>
      </c>
      <c r="D102" s="41" t="s">
        <v>177</v>
      </c>
    </row>
    <row r="103" spans="2:4" ht="17.25" customHeight="1" x14ac:dyDescent="0.2">
      <c r="B103" s="38" t="s">
        <v>452</v>
      </c>
      <c r="C103" s="38">
        <v>286</v>
      </c>
      <c r="D103" s="41" t="s">
        <v>178</v>
      </c>
    </row>
    <row r="104" spans="2:4" ht="17.25" customHeight="1" x14ac:dyDescent="0.2">
      <c r="B104" s="38" t="s">
        <v>452</v>
      </c>
      <c r="C104" s="38">
        <v>287</v>
      </c>
      <c r="D104" s="41" t="s">
        <v>179</v>
      </c>
    </row>
    <row r="105" spans="2:4" ht="17.25" customHeight="1" x14ac:dyDescent="0.2">
      <c r="B105" s="38" t="s">
        <v>452</v>
      </c>
      <c r="C105" s="38">
        <v>288</v>
      </c>
      <c r="D105" s="41" t="s">
        <v>180</v>
      </c>
    </row>
    <row r="106" spans="2:4" ht="17.25" customHeight="1" x14ac:dyDescent="0.2">
      <c r="B106" s="38" t="s">
        <v>452</v>
      </c>
      <c r="C106" s="38">
        <v>289</v>
      </c>
      <c r="D106" s="41" t="s">
        <v>181</v>
      </c>
    </row>
    <row r="107" spans="2:4" ht="17.25" customHeight="1" x14ac:dyDescent="0.2">
      <c r="B107" s="38" t="s">
        <v>452</v>
      </c>
      <c r="C107" s="38">
        <v>290</v>
      </c>
      <c r="D107" s="41" t="s">
        <v>182</v>
      </c>
    </row>
    <row r="108" spans="2:4" ht="17.25" customHeight="1" x14ac:dyDescent="0.2">
      <c r="B108" s="38" t="s">
        <v>452</v>
      </c>
      <c r="C108" s="38">
        <v>292</v>
      </c>
      <c r="D108" s="41" t="s">
        <v>183</v>
      </c>
    </row>
    <row r="109" spans="2:4" ht="17.25" customHeight="1" x14ac:dyDescent="0.2">
      <c r="B109" s="38" t="s">
        <v>452</v>
      </c>
      <c r="C109" s="38">
        <v>295</v>
      </c>
      <c r="D109" s="41" t="s">
        <v>184</v>
      </c>
    </row>
    <row r="110" spans="2:4" ht="17.25" customHeight="1" x14ac:dyDescent="0.2">
      <c r="B110" s="38" t="s">
        <v>452</v>
      </c>
      <c r="C110" s="38">
        <v>296</v>
      </c>
      <c r="D110" s="41" t="s">
        <v>185</v>
      </c>
    </row>
    <row r="111" spans="2:4" ht="17.25" customHeight="1" x14ac:dyDescent="0.2">
      <c r="B111" s="38" t="s">
        <v>452</v>
      </c>
      <c r="C111" s="38">
        <v>302</v>
      </c>
      <c r="D111" s="41" t="s">
        <v>186</v>
      </c>
    </row>
    <row r="112" spans="2:4" ht="17.25" customHeight="1" x14ac:dyDescent="0.2">
      <c r="B112" s="38" t="s">
        <v>452</v>
      </c>
      <c r="C112" s="38">
        <v>303</v>
      </c>
      <c r="D112" s="41" t="s">
        <v>187</v>
      </c>
    </row>
    <row r="113" spans="2:4" ht="17.25" customHeight="1" x14ac:dyDescent="0.2">
      <c r="B113" s="38" t="s">
        <v>452</v>
      </c>
      <c r="C113" s="38">
        <v>304</v>
      </c>
      <c r="D113" s="41" t="s">
        <v>188</v>
      </c>
    </row>
    <row r="114" spans="2:4" ht="17.25" customHeight="1" x14ac:dyDescent="0.2">
      <c r="B114" s="38" t="s">
        <v>452</v>
      </c>
      <c r="C114" s="38">
        <v>306</v>
      </c>
      <c r="D114" s="41" t="s">
        <v>189</v>
      </c>
    </row>
    <row r="115" spans="2:4" ht="17.25" customHeight="1" x14ac:dyDescent="0.2">
      <c r="B115" s="38" t="s">
        <v>452</v>
      </c>
      <c r="C115" s="38">
        <v>308</v>
      </c>
      <c r="D115" s="41" t="s">
        <v>190</v>
      </c>
    </row>
    <row r="116" spans="2:4" ht="17.25" customHeight="1" x14ac:dyDescent="0.2">
      <c r="B116" s="38" t="s">
        <v>452</v>
      </c>
      <c r="C116" s="38">
        <v>309</v>
      </c>
      <c r="D116" s="41" t="s">
        <v>191</v>
      </c>
    </row>
    <row r="117" spans="2:4" ht="17.25" customHeight="1" x14ac:dyDescent="0.2">
      <c r="B117" s="38" t="s">
        <v>452</v>
      </c>
      <c r="C117" s="38">
        <v>310</v>
      </c>
      <c r="D117" s="41" t="s">
        <v>192</v>
      </c>
    </row>
    <row r="118" spans="2:4" ht="17.25" customHeight="1" x14ac:dyDescent="0.2">
      <c r="B118" s="38" t="s">
        <v>452</v>
      </c>
      <c r="C118" s="38">
        <v>311</v>
      </c>
      <c r="D118" s="41" t="s">
        <v>193</v>
      </c>
    </row>
    <row r="119" spans="2:4" ht="17.25" customHeight="1" x14ac:dyDescent="0.2">
      <c r="B119" s="38" t="s">
        <v>452</v>
      </c>
      <c r="C119" s="38">
        <v>312</v>
      </c>
      <c r="D119" s="41" t="s">
        <v>194</v>
      </c>
    </row>
    <row r="120" spans="2:4" ht="17.25" customHeight="1" x14ac:dyDescent="0.2">
      <c r="B120" s="38" t="s">
        <v>452</v>
      </c>
      <c r="C120" s="38">
        <v>313</v>
      </c>
      <c r="D120" s="41" t="s">
        <v>195</v>
      </c>
    </row>
    <row r="121" spans="2:4" ht="17.25" customHeight="1" x14ac:dyDescent="0.2">
      <c r="B121" s="38" t="s">
        <v>452</v>
      </c>
      <c r="C121" s="38">
        <v>315</v>
      </c>
      <c r="D121" s="41" t="s">
        <v>196</v>
      </c>
    </row>
    <row r="122" spans="2:4" ht="17.25" customHeight="1" x14ac:dyDescent="0.2">
      <c r="B122" s="38" t="s">
        <v>452</v>
      </c>
      <c r="C122" s="38">
        <v>319</v>
      </c>
      <c r="D122" s="41" t="s">
        <v>197</v>
      </c>
    </row>
    <row r="123" spans="2:4" ht="17.25" customHeight="1" x14ac:dyDescent="0.2">
      <c r="B123" s="38" t="s">
        <v>453</v>
      </c>
      <c r="C123" s="38">
        <v>261</v>
      </c>
      <c r="D123" s="41" t="s">
        <v>198</v>
      </c>
    </row>
    <row r="124" spans="2:4" ht="17.25" customHeight="1" x14ac:dyDescent="0.2">
      <c r="B124" s="38" t="s">
        <v>453</v>
      </c>
      <c r="C124" s="38">
        <v>270</v>
      </c>
      <c r="D124" s="41" t="s">
        <v>199</v>
      </c>
    </row>
    <row r="125" spans="2:4" ht="17.25" customHeight="1" x14ac:dyDescent="0.2">
      <c r="B125" s="38" t="s">
        <v>453</v>
      </c>
      <c r="C125" s="38">
        <v>320</v>
      </c>
      <c r="D125" s="41" t="s">
        <v>200</v>
      </c>
    </row>
    <row r="126" spans="2:4" ht="17.25" customHeight="1" x14ac:dyDescent="0.2">
      <c r="B126" s="38" t="s">
        <v>453</v>
      </c>
      <c r="C126" s="38">
        <v>321</v>
      </c>
      <c r="D126" s="41" t="s">
        <v>201</v>
      </c>
    </row>
    <row r="127" spans="2:4" ht="17.25" customHeight="1" x14ac:dyDescent="0.2">
      <c r="B127" s="38" t="s">
        <v>453</v>
      </c>
      <c r="C127" s="38">
        <v>322</v>
      </c>
      <c r="D127" s="41" t="s">
        <v>202</v>
      </c>
    </row>
    <row r="128" spans="2:4" ht="17.25" customHeight="1" x14ac:dyDescent="0.2">
      <c r="B128" s="38" t="s">
        <v>453</v>
      </c>
      <c r="C128" s="38">
        <v>324</v>
      </c>
      <c r="D128" s="41" t="s">
        <v>203</v>
      </c>
    </row>
    <row r="129" spans="2:4" ht="17.25" customHeight="1" x14ac:dyDescent="0.2">
      <c r="B129" s="38" t="s">
        <v>453</v>
      </c>
      <c r="C129" s="38">
        <v>325</v>
      </c>
      <c r="D129" s="41" t="s">
        <v>204</v>
      </c>
    </row>
    <row r="130" spans="2:4" ht="17.25" customHeight="1" x14ac:dyDescent="0.2">
      <c r="B130" s="38" t="s">
        <v>453</v>
      </c>
      <c r="C130" s="38">
        <v>326</v>
      </c>
      <c r="D130" s="41" t="s">
        <v>205</v>
      </c>
    </row>
    <row r="131" spans="2:4" ht="17.25" customHeight="1" x14ac:dyDescent="0.2">
      <c r="B131" s="38" t="s">
        <v>453</v>
      </c>
      <c r="C131" s="38">
        <v>328</v>
      </c>
      <c r="D131" s="41" t="s">
        <v>206</v>
      </c>
    </row>
    <row r="132" spans="2:4" ht="17.25" customHeight="1" x14ac:dyDescent="0.2">
      <c r="B132" s="38" t="s">
        <v>453</v>
      </c>
      <c r="C132" s="38">
        <v>329</v>
      </c>
      <c r="D132" s="41" t="s">
        <v>207</v>
      </c>
    </row>
    <row r="133" spans="2:4" ht="17.25" customHeight="1" x14ac:dyDescent="0.2">
      <c r="B133" s="38" t="s">
        <v>453</v>
      </c>
      <c r="C133" s="38">
        <v>330</v>
      </c>
      <c r="D133" s="41" t="s">
        <v>208</v>
      </c>
    </row>
    <row r="134" spans="2:4" ht="17.25" customHeight="1" x14ac:dyDescent="0.2">
      <c r="B134" s="38" t="s">
        <v>453</v>
      </c>
      <c r="C134" s="38">
        <v>332</v>
      </c>
      <c r="D134" s="41" t="s">
        <v>209</v>
      </c>
    </row>
    <row r="135" spans="2:4" ht="17.25" customHeight="1" x14ac:dyDescent="0.2">
      <c r="B135" s="38" t="s">
        <v>453</v>
      </c>
      <c r="C135" s="38">
        <v>333</v>
      </c>
      <c r="D135" s="41" t="s">
        <v>210</v>
      </c>
    </row>
    <row r="136" spans="2:4" ht="17.25" customHeight="1" x14ac:dyDescent="0.2">
      <c r="B136" s="38" t="s">
        <v>453</v>
      </c>
      <c r="C136" s="38">
        <v>335</v>
      </c>
      <c r="D136" s="41" t="s">
        <v>211</v>
      </c>
    </row>
    <row r="137" spans="2:4" ht="17.25" customHeight="1" x14ac:dyDescent="0.2">
      <c r="B137" s="38" t="s">
        <v>453</v>
      </c>
      <c r="C137" s="38">
        <v>336</v>
      </c>
      <c r="D137" s="41" t="s">
        <v>212</v>
      </c>
    </row>
    <row r="138" spans="2:4" ht="17.25" customHeight="1" x14ac:dyDescent="0.2">
      <c r="B138" s="38" t="s">
        <v>453</v>
      </c>
      <c r="C138" s="38">
        <v>338</v>
      </c>
      <c r="D138" s="41" t="s">
        <v>213</v>
      </c>
    </row>
    <row r="139" spans="2:4" ht="17.25" customHeight="1" x14ac:dyDescent="0.2">
      <c r="B139" s="38" t="s">
        <v>453</v>
      </c>
      <c r="C139" s="38">
        <v>339</v>
      </c>
      <c r="D139" s="41" t="s">
        <v>214</v>
      </c>
    </row>
    <row r="140" spans="2:4" ht="17.25" customHeight="1" x14ac:dyDescent="0.2">
      <c r="B140" s="38" t="s">
        <v>453</v>
      </c>
      <c r="C140" s="38">
        <v>340</v>
      </c>
      <c r="D140" s="41" t="s">
        <v>215</v>
      </c>
    </row>
    <row r="141" spans="2:4" ht="17.25" customHeight="1" x14ac:dyDescent="0.2">
      <c r="B141" s="38" t="s">
        <v>453</v>
      </c>
      <c r="C141" s="38">
        <v>341</v>
      </c>
      <c r="D141" s="41" t="s">
        <v>216</v>
      </c>
    </row>
    <row r="142" spans="2:4" ht="17.25" customHeight="1" x14ac:dyDescent="0.2">
      <c r="B142" s="38" t="s">
        <v>453</v>
      </c>
      <c r="C142" s="38">
        <v>343</v>
      </c>
      <c r="D142" s="41" t="s">
        <v>217</v>
      </c>
    </row>
    <row r="143" spans="2:4" ht="17.25" customHeight="1" x14ac:dyDescent="0.2">
      <c r="B143" s="38" t="s">
        <v>453</v>
      </c>
      <c r="C143" s="38">
        <v>346</v>
      </c>
      <c r="D143" s="41" t="s">
        <v>218</v>
      </c>
    </row>
    <row r="144" spans="2:4" ht="17.25" customHeight="1" x14ac:dyDescent="0.2">
      <c r="B144" s="38" t="s">
        <v>453</v>
      </c>
      <c r="C144" s="38">
        <v>347</v>
      </c>
      <c r="D144" s="41" t="s">
        <v>219</v>
      </c>
    </row>
    <row r="145" spans="2:4" ht="17.25" customHeight="1" x14ac:dyDescent="0.2">
      <c r="B145" s="38" t="s">
        <v>453</v>
      </c>
      <c r="C145" s="38">
        <v>348</v>
      </c>
      <c r="D145" s="41" t="s">
        <v>220</v>
      </c>
    </row>
    <row r="146" spans="2:4" ht="17.25" customHeight="1" x14ac:dyDescent="0.2">
      <c r="B146" s="38" t="s">
        <v>453</v>
      </c>
      <c r="C146" s="38">
        <v>353</v>
      </c>
      <c r="D146" s="41" t="s">
        <v>221</v>
      </c>
    </row>
    <row r="147" spans="2:4" ht="17.25" customHeight="1" x14ac:dyDescent="0.2">
      <c r="B147" s="38" t="s">
        <v>453</v>
      </c>
      <c r="C147" s="38">
        <v>354</v>
      </c>
      <c r="D147" s="41" t="s">
        <v>222</v>
      </c>
    </row>
    <row r="148" spans="2:4" ht="17.25" customHeight="1" x14ac:dyDescent="0.2">
      <c r="B148" s="38" t="s">
        <v>453</v>
      </c>
      <c r="C148" s="38">
        <v>356</v>
      </c>
      <c r="D148" s="41" t="s">
        <v>223</v>
      </c>
    </row>
    <row r="149" spans="2:4" ht="17.25" customHeight="1" x14ac:dyDescent="0.2">
      <c r="B149" s="38" t="s">
        <v>453</v>
      </c>
      <c r="C149" s="38">
        <v>357</v>
      </c>
      <c r="D149" s="41" t="s">
        <v>224</v>
      </c>
    </row>
    <row r="150" spans="2:4" ht="17.25" customHeight="1" x14ac:dyDescent="0.2">
      <c r="B150" s="38" t="s">
        <v>454</v>
      </c>
      <c r="C150" s="38">
        <v>154</v>
      </c>
      <c r="D150" s="41" t="s">
        <v>225</v>
      </c>
    </row>
    <row r="151" spans="2:4" ht="17.25" customHeight="1" x14ac:dyDescent="0.2">
      <c r="B151" s="38" t="s">
        <v>454</v>
      </c>
      <c r="C151" s="38">
        <v>162</v>
      </c>
      <c r="D151" s="41" t="s">
        <v>226</v>
      </c>
    </row>
    <row r="152" spans="2:4" ht="17.25" customHeight="1" x14ac:dyDescent="0.2">
      <c r="B152" s="38" t="s">
        <v>454</v>
      </c>
      <c r="C152" s="38">
        <v>165</v>
      </c>
      <c r="D152" s="41" t="s">
        <v>227</v>
      </c>
    </row>
    <row r="153" spans="2:4" ht="17.25" customHeight="1" x14ac:dyDescent="0.2">
      <c r="B153" s="38" t="s">
        <v>454</v>
      </c>
      <c r="C153" s="38">
        <v>167</v>
      </c>
      <c r="D153" s="41" t="s">
        <v>228</v>
      </c>
    </row>
    <row r="154" spans="2:4" ht="17.25" customHeight="1" x14ac:dyDescent="0.2">
      <c r="B154" s="38" t="s">
        <v>454</v>
      </c>
      <c r="C154" s="38">
        <v>172</v>
      </c>
      <c r="D154" s="41" t="s">
        <v>229</v>
      </c>
    </row>
    <row r="155" spans="2:4" ht="17.25" customHeight="1" x14ac:dyDescent="0.2">
      <c r="B155" s="38" t="s">
        <v>454</v>
      </c>
      <c r="C155" s="38">
        <v>177</v>
      </c>
      <c r="D155" s="41" t="s">
        <v>230</v>
      </c>
    </row>
    <row r="156" spans="2:4" ht="17.25" customHeight="1" x14ac:dyDescent="0.2">
      <c r="B156" s="38" t="s">
        <v>454</v>
      </c>
      <c r="C156" s="38">
        <v>184</v>
      </c>
      <c r="D156" s="41" t="s">
        <v>231</v>
      </c>
    </row>
    <row r="157" spans="2:4" ht="17.25" customHeight="1" x14ac:dyDescent="0.2">
      <c r="B157" s="38" t="s">
        <v>454</v>
      </c>
      <c r="C157" s="38">
        <v>188</v>
      </c>
      <c r="D157" s="41" t="s">
        <v>232</v>
      </c>
    </row>
    <row r="158" spans="2:4" ht="17.25" customHeight="1" x14ac:dyDescent="0.2">
      <c r="B158" s="38" t="s">
        <v>454</v>
      </c>
      <c r="C158" s="38">
        <v>191</v>
      </c>
      <c r="D158" s="41" t="s">
        <v>233</v>
      </c>
    </row>
    <row r="159" spans="2:4" ht="17.25" customHeight="1" x14ac:dyDescent="0.2">
      <c r="B159" s="38" t="s">
        <v>454</v>
      </c>
      <c r="C159" s="38">
        <v>192</v>
      </c>
      <c r="D159" s="41" t="s">
        <v>234</v>
      </c>
    </row>
    <row r="160" spans="2:4" ht="17.25" customHeight="1" x14ac:dyDescent="0.2">
      <c r="B160" s="38" t="s">
        <v>454</v>
      </c>
      <c r="C160" s="38">
        <v>195</v>
      </c>
      <c r="D160" s="41" t="s">
        <v>235</v>
      </c>
    </row>
    <row r="161" spans="2:4" ht="17.25" customHeight="1" x14ac:dyDescent="0.2">
      <c r="B161" s="38" t="s">
        <v>454</v>
      </c>
      <c r="C161" s="38">
        <v>196</v>
      </c>
      <c r="D161" s="41" t="s">
        <v>236</v>
      </c>
    </row>
    <row r="162" spans="2:4" ht="17.25" customHeight="1" x14ac:dyDescent="0.2">
      <c r="B162" s="38" t="s">
        <v>454</v>
      </c>
      <c r="C162" s="38">
        <v>199</v>
      </c>
      <c r="D162" s="41" t="s">
        <v>237</v>
      </c>
    </row>
    <row r="163" spans="2:4" ht="17.25" customHeight="1" x14ac:dyDescent="0.2">
      <c r="B163" s="38" t="s">
        <v>454</v>
      </c>
      <c r="C163" s="38">
        <v>202</v>
      </c>
      <c r="D163" s="41" t="s">
        <v>238</v>
      </c>
    </row>
    <row r="164" spans="2:4" ht="17.25" customHeight="1" x14ac:dyDescent="0.2">
      <c r="B164" s="38" t="s">
        <v>454</v>
      </c>
      <c r="C164" s="38">
        <v>203</v>
      </c>
      <c r="D164" s="41" t="s">
        <v>239</v>
      </c>
    </row>
    <row r="165" spans="2:4" ht="17.25" customHeight="1" x14ac:dyDescent="0.2">
      <c r="B165" s="38" t="s">
        <v>454</v>
      </c>
      <c r="C165" s="38">
        <v>208</v>
      </c>
      <c r="D165" s="41" t="s">
        <v>240</v>
      </c>
    </row>
    <row r="166" spans="2:4" ht="17.25" customHeight="1" x14ac:dyDescent="0.2">
      <c r="B166" s="38" t="s">
        <v>454</v>
      </c>
      <c r="C166" s="38">
        <v>209</v>
      </c>
      <c r="D166" s="41" t="s">
        <v>241</v>
      </c>
    </row>
    <row r="167" spans="2:4" ht="17.25" customHeight="1" x14ac:dyDescent="0.2">
      <c r="B167" s="38" t="s">
        <v>454</v>
      </c>
      <c r="C167" s="38">
        <v>210</v>
      </c>
      <c r="D167" s="41" t="s">
        <v>242</v>
      </c>
    </row>
    <row r="168" spans="2:4" ht="17.25" customHeight="1" x14ac:dyDescent="0.2">
      <c r="B168" s="38" t="s">
        <v>454</v>
      </c>
      <c r="C168" s="38">
        <v>221</v>
      </c>
      <c r="D168" s="41" t="s">
        <v>243</v>
      </c>
    </row>
    <row r="169" spans="2:4" ht="17.25" customHeight="1" x14ac:dyDescent="0.2">
      <c r="B169" s="38" t="s">
        <v>454</v>
      </c>
      <c r="C169" s="38">
        <v>224</v>
      </c>
      <c r="D169" s="41" t="s">
        <v>244</v>
      </c>
    </row>
    <row r="170" spans="2:4" ht="17.25" customHeight="1" x14ac:dyDescent="0.2">
      <c r="B170" s="38" t="s">
        <v>454</v>
      </c>
      <c r="C170" s="38">
        <v>232</v>
      </c>
      <c r="D170" s="41" t="s">
        <v>245</v>
      </c>
    </row>
    <row r="171" spans="2:4" ht="17.25" customHeight="1" x14ac:dyDescent="0.2">
      <c r="B171" s="38" t="s">
        <v>454</v>
      </c>
      <c r="C171" s="38">
        <v>234</v>
      </c>
      <c r="D171" s="41" t="s">
        <v>246</v>
      </c>
    </row>
    <row r="172" spans="2:4" ht="17.25" customHeight="1" x14ac:dyDescent="0.2">
      <c r="B172" s="38" t="s">
        <v>454</v>
      </c>
      <c r="C172" s="38">
        <v>238</v>
      </c>
      <c r="D172" s="41" t="s">
        <v>247</v>
      </c>
    </row>
    <row r="173" spans="2:4" ht="17.25" customHeight="1" x14ac:dyDescent="0.2">
      <c r="B173" s="38" t="s">
        <v>454</v>
      </c>
      <c r="C173" s="38">
        <v>249</v>
      </c>
      <c r="D173" s="41" t="s">
        <v>248</v>
      </c>
    </row>
    <row r="174" spans="2:4" ht="17.25" customHeight="1" x14ac:dyDescent="0.2">
      <c r="B174" s="38" t="s">
        <v>454</v>
      </c>
      <c r="C174" s="38">
        <v>253</v>
      </c>
      <c r="D174" s="41" t="s">
        <v>249</v>
      </c>
    </row>
    <row r="175" spans="2:4" ht="17.25" customHeight="1" x14ac:dyDescent="0.2">
      <c r="B175" s="38" t="s">
        <v>454</v>
      </c>
      <c r="C175" s="38">
        <v>273</v>
      </c>
      <c r="D175" s="41" t="s">
        <v>250</v>
      </c>
    </row>
    <row r="176" spans="2:4" ht="17.25" customHeight="1" x14ac:dyDescent="0.2">
      <c r="B176" s="38" t="s">
        <v>454</v>
      </c>
      <c r="C176" s="38">
        <v>276</v>
      </c>
      <c r="D176" s="41" t="s">
        <v>251</v>
      </c>
    </row>
    <row r="177" spans="2:4" ht="17.25" customHeight="1" x14ac:dyDescent="0.2">
      <c r="B177" s="38" t="s">
        <v>454</v>
      </c>
      <c r="C177" s="38">
        <v>279</v>
      </c>
      <c r="D177" s="41" t="s">
        <v>252</v>
      </c>
    </row>
    <row r="178" spans="2:4" ht="17.25" customHeight="1" x14ac:dyDescent="0.2">
      <c r="B178" s="38" t="s">
        <v>454</v>
      </c>
      <c r="C178" s="38">
        <v>298</v>
      </c>
      <c r="D178" s="41" t="s">
        <v>253</v>
      </c>
    </row>
    <row r="179" spans="2:4" ht="17.25" customHeight="1" x14ac:dyDescent="0.2">
      <c r="B179" s="38" t="s">
        <v>455</v>
      </c>
      <c r="C179" s="38">
        <v>56</v>
      </c>
      <c r="D179" s="41" t="s">
        <v>254</v>
      </c>
    </row>
    <row r="180" spans="2:4" ht="17.25" customHeight="1" x14ac:dyDescent="0.2">
      <c r="B180" s="38" t="s">
        <v>455</v>
      </c>
      <c r="C180" s="38">
        <v>186</v>
      </c>
      <c r="D180" s="41" t="s">
        <v>255</v>
      </c>
    </row>
    <row r="181" spans="2:4" ht="17.25" customHeight="1" x14ac:dyDescent="0.2">
      <c r="B181" s="38" t="s">
        <v>455</v>
      </c>
      <c r="C181" s="38">
        <v>187</v>
      </c>
      <c r="D181" s="41" t="s">
        <v>256</v>
      </c>
    </row>
    <row r="182" spans="2:4" ht="17.25" customHeight="1" x14ac:dyDescent="0.2">
      <c r="B182" s="38" t="s">
        <v>455</v>
      </c>
      <c r="C182" s="38">
        <v>193</v>
      </c>
      <c r="D182" s="41" t="s">
        <v>257</v>
      </c>
    </row>
    <row r="183" spans="2:4" ht="17.25" customHeight="1" x14ac:dyDescent="0.2">
      <c r="B183" s="38" t="s">
        <v>455</v>
      </c>
      <c r="C183" s="38">
        <v>211</v>
      </c>
      <c r="D183" s="41" t="s">
        <v>258</v>
      </c>
    </row>
    <row r="184" spans="2:4" ht="17.25" customHeight="1" x14ac:dyDescent="0.2">
      <c r="B184" s="38" t="s">
        <v>455</v>
      </c>
      <c r="C184" s="38">
        <v>212</v>
      </c>
      <c r="D184" s="41" t="s">
        <v>259</v>
      </c>
    </row>
    <row r="185" spans="2:4" ht="17.25" customHeight="1" x14ac:dyDescent="0.2">
      <c r="B185" s="38" t="s">
        <v>455</v>
      </c>
      <c r="C185" s="38">
        <v>216</v>
      </c>
      <c r="D185" s="41" t="s">
        <v>260</v>
      </c>
    </row>
    <row r="186" spans="2:4" ht="17.25" customHeight="1" x14ac:dyDescent="0.2">
      <c r="B186" s="38" t="s">
        <v>455</v>
      </c>
      <c r="C186" s="38">
        <v>218</v>
      </c>
      <c r="D186" s="41" t="s">
        <v>87</v>
      </c>
    </row>
    <row r="187" spans="2:4" ht="17.25" customHeight="1" x14ac:dyDescent="0.2">
      <c r="B187" s="38" t="s">
        <v>455</v>
      </c>
      <c r="C187" s="38">
        <v>225</v>
      </c>
      <c r="D187" s="41" t="s">
        <v>261</v>
      </c>
    </row>
    <row r="188" spans="2:4" ht="17.25" customHeight="1" x14ac:dyDescent="0.2">
      <c r="B188" s="38" t="s">
        <v>456</v>
      </c>
      <c r="C188" s="38">
        <v>49</v>
      </c>
      <c r="D188" s="41" t="s">
        <v>262</v>
      </c>
    </row>
    <row r="189" spans="2:4" ht="17.25" customHeight="1" x14ac:dyDescent="0.2">
      <c r="B189" s="38" t="s">
        <v>456</v>
      </c>
      <c r="C189" s="38">
        <v>85</v>
      </c>
      <c r="D189" s="41" t="s">
        <v>263</v>
      </c>
    </row>
    <row r="190" spans="2:4" ht="17.25" customHeight="1" x14ac:dyDescent="0.2">
      <c r="B190" s="38" t="s">
        <v>456</v>
      </c>
      <c r="C190" s="38">
        <v>100</v>
      </c>
      <c r="D190" s="41" t="s">
        <v>264</v>
      </c>
    </row>
    <row r="191" spans="2:4" ht="17.25" customHeight="1" x14ac:dyDescent="0.2">
      <c r="B191" s="38" t="s">
        <v>456</v>
      </c>
      <c r="C191" s="38">
        <v>114</v>
      </c>
      <c r="D191" s="41" t="s">
        <v>265</v>
      </c>
    </row>
    <row r="192" spans="2:4" ht="17.25" customHeight="1" x14ac:dyDescent="0.2">
      <c r="B192" s="38" t="s">
        <v>456</v>
      </c>
      <c r="C192" s="38">
        <v>153</v>
      </c>
      <c r="D192" s="41" t="s">
        <v>266</v>
      </c>
    </row>
    <row r="193" spans="2:4" ht="17.25" customHeight="1" x14ac:dyDescent="0.2">
      <c r="B193" s="38" t="s">
        <v>456</v>
      </c>
      <c r="C193" s="38">
        <v>164</v>
      </c>
      <c r="D193" s="41" t="s">
        <v>267</v>
      </c>
    </row>
    <row r="194" spans="2:4" ht="17.25" customHeight="1" x14ac:dyDescent="0.2">
      <c r="B194" s="38" t="s">
        <v>456</v>
      </c>
      <c r="C194" s="38">
        <v>174</v>
      </c>
      <c r="D194" s="41" t="s">
        <v>268</v>
      </c>
    </row>
    <row r="195" spans="2:4" ht="17.25" customHeight="1" x14ac:dyDescent="0.2">
      <c r="B195" s="38" t="s">
        <v>456</v>
      </c>
      <c r="C195" s="38">
        <v>175</v>
      </c>
      <c r="D195" s="41" t="s">
        <v>269</v>
      </c>
    </row>
    <row r="196" spans="2:4" ht="17.25" customHeight="1" x14ac:dyDescent="0.2">
      <c r="B196" s="38" t="s">
        <v>456</v>
      </c>
      <c r="C196" s="38">
        <v>190</v>
      </c>
      <c r="D196" s="41" t="s">
        <v>270</v>
      </c>
    </row>
    <row r="197" spans="2:4" ht="17.25" customHeight="1" x14ac:dyDescent="0.2">
      <c r="B197" s="38" t="s">
        <v>456</v>
      </c>
      <c r="C197" s="38">
        <v>200</v>
      </c>
      <c r="D197" s="41" t="s">
        <v>271</v>
      </c>
    </row>
    <row r="198" spans="2:4" ht="17.25" customHeight="1" x14ac:dyDescent="0.2">
      <c r="B198" s="38" t="s">
        <v>456</v>
      </c>
      <c r="C198" s="38">
        <v>229</v>
      </c>
      <c r="D198" s="41" t="s">
        <v>272</v>
      </c>
    </row>
    <row r="199" spans="2:4" ht="17.25" customHeight="1" x14ac:dyDescent="0.2">
      <c r="B199" s="38" t="s">
        <v>456</v>
      </c>
      <c r="C199" s="38">
        <v>230</v>
      </c>
      <c r="D199" s="41" t="s">
        <v>273</v>
      </c>
    </row>
    <row r="200" spans="2:4" ht="17.25" customHeight="1" x14ac:dyDescent="0.2">
      <c r="B200" s="38" t="s">
        <v>456</v>
      </c>
      <c r="C200" s="38">
        <v>258</v>
      </c>
      <c r="D200" s="41" t="s">
        <v>274</v>
      </c>
    </row>
    <row r="201" spans="2:4" ht="17.25" customHeight="1" x14ac:dyDescent="0.2">
      <c r="B201" s="38" t="s">
        <v>456</v>
      </c>
      <c r="C201" s="38">
        <v>259</v>
      </c>
      <c r="D201" s="41" t="s">
        <v>275</v>
      </c>
    </row>
    <row r="202" spans="2:4" ht="17.25" customHeight="1" x14ac:dyDescent="0.2">
      <c r="B202" s="38" t="s">
        <v>457</v>
      </c>
      <c r="C202" s="38">
        <v>166</v>
      </c>
      <c r="D202" s="41" t="s">
        <v>276</v>
      </c>
    </row>
    <row r="203" spans="2:4" ht="17.25" customHeight="1" x14ac:dyDescent="0.2">
      <c r="B203" s="38" t="s">
        <v>457</v>
      </c>
      <c r="C203" s="38">
        <v>182</v>
      </c>
      <c r="D203" s="41" t="s">
        <v>277</v>
      </c>
    </row>
    <row r="204" spans="2:4" ht="17.25" customHeight="1" x14ac:dyDescent="0.2">
      <c r="B204" s="38" t="s">
        <v>457</v>
      </c>
      <c r="C204" s="38">
        <v>198</v>
      </c>
      <c r="D204" s="41" t="s">
        <v>278</v>
      </c>
    </row>
    <row r="205" spans="2:4" ht="17.25" customHeight="1" x14ac:dyDescent="0.2">
      <c r="B205" s="38" t="s">
        <v>457</v>
      </c>
      <c r="C205" s="38">
        <v>220</v>
      </c>
      <c r="D205" s="41" t="s">
        <v>279</v>
      </c>
    </row>
    <row r="206" spans="2:4" ht="17.25" customHeight="1" x14ac:dyDescent="0.2">
      <c r="B206" s="38" t="s">
        <v>457</v>
      </c>
      <c r="C206" s="38">
        <v>223</v>
      </c>
      <c r="D206" s="41" t="s">
        <v>280</v>
      </c>
    </row>
    <row r="207" spans="2:4" ht="17.25" customHeight="1" x14ac:dyDescent="0.2">
      <c r="B207" s="38" t="s">
        <v>457</v>
      </c>
      <c r="C207" s="38">
        <v>239</v>
      </c>
      <c r="D207" s="41" t="s">
        <v>281</v>
      </c>
    </row>
    <row r="208" spans="2:4" ht="17.25" customHeight="1" x14ac:dyDescent="0.2">
      <c r="B208" s="38" t="s">
        <v>457</v>
      </c>
      <c r="C208" s="38">
        <v>241</v>
      </c>
      <c r="D208" s="41" t="s">
        <v>282</v>
      </c>
    </row>
    <row r="209" spans="2:4" ht="17.25" customHeight="1" x14ac:dyDescent="0.2">
      <c r="B209" s="38" t="s">
        <v>457</v>
      </c>
      <c r="C209" s="38">
        <v>242</v>
      </c>
      <c r="D209" s="41" t="s">
        <v>283</v>
      </c>
    </row>
    <row r="210" spans="2:4" ht="17.25" customHeight="1" x14ac:dyDescent="0.2">
      <c r="B210" s="38" t="s">
        <v>457</v>
      </c>
      <c r="C210" s="38">
        <v>247</v>
      </c>
      <c r="D210" s="41" t="s">
        <v>284</v>
      </c>
    </row>
    <row r="211" spans="2:4" ht="17.25" customHeight="1" x14ac:dyDescent="0.2">
      <c r="B211" s="38" t="s">
        <v>457</v>
      </c>
      <c r="C211" s="38">
        <v>255</v>
      </c>
      <c r="D211" s="41" t="s">
        <v>285</v>
      </c>
    </row>
    <row r="212" spans="2:4" ht="17.25" customHeight="1" x14ac:dyDescent="0.2">
      <c r="B212" s="38" t="s">
        <v>457</v>
      </c>
      <c r="C212" s="38">
        <v>271</v>
      </c>
      <c r="D212" s="41" t="s">
        <v>286</v>
      </c>
    </row>
    <row r="213" spans="2:4" ht="17.25" customHeight="1" x14ac:dyDescent="0.2">
      <c r="B213" s="38" t="s">
        <v>457</v>
      </c>
      <c r="C213" s="38">
        <v>277</v>
      </c>
      <c r="D213" s="41" t="s">
        <v>287</v>
      </c>
    </row>
    <row r="214" spans="2:4" ht="17.25" customHeight="1" x14ac:dyDescent="0.2">
      <c r="B214" s="38" t="s">
        <v>457</v>
      </c>
      <c r="C214" s="38">
        <v>280</v>
      </c>
      <c r="D214" s="41" t="s">
        <v>288</v>
      </c>
    </row>
    <row r="215" spans="2:4" ht="17.25" customHeight="1" x14ac:dyDescent="0.2">
      <c r="B215" s="38" t="s">
        <v>457</v>
      </c>
      <c r="C215" s="38">
        <v>299</v>
      </c>
      <c r="D215" s="41" t="s">
        <v>289</v>
      </c>
    </row>
    <row r="216" spans="2:4" ht="17.25" customHeight="1" x14ac:dyDescent="0.2">
      <c r="B216" s="38" t="s">
        <v>458</v>
      </c>
      <c r="C216" s="38">
        <v>173</v>
      </c>
      <c r="D216" s="41" t="s">
        <v>290</v>
      </c>
    </row>
    <row r="217" spans="2:4" ht="17.25" customHeight="1" x14ac:dyDescent="0.2">
      <c r="B217" s="38" t="s">
        <v>458</v>
      </c>
      <c r="C217" s="38">
        <v>176</v>
      </c>
      <c r="D217" s="41" t="s">
        <v>291</v>
      </c>
    </row>
    <row r="218" spans="2:4" ht="17.25" customHeight="1" x14ac:dyDescent="0.2">
      <c r="B218" s="38" t="s">
        <v>458</v>
      </c>
      <c r="C218" s="38">
        <v>180</v>
      </c>
      <c r="D218" s="41" t="s">
        <v>292</v>
      </c>
    </row>
    <row r="219" spans="2:4" ht="17.25" customHeight="1" x14ac:dyDescent="0.2">
      <c r="B219" s="38" t="s">
        <v>458</v>
      </c>
      <c r="C219" s="38">
        <v>197</v>
      </c>
      <c r="D219" s="41" t="s">
        <v>293</v>
      </c>
    </row>
    <row r="220" spans="2:4" ht="17.25" customHeight="1" x14ac:dyDescent="0.2">
      <c r="B220" s="38" t="s">
        <v>458</v>
      </c>
      <c r="C220" s="38">
        <v>204</v>
      </c>
      <c r="D220" s="41" t="s">
        <v>294</v>
      </c>
    </row>
    <row r="221" spans="2:4" ht="17.25" customHeight="1" x14ac:dyDescent="0.2">
      <c r="B221" s="38" t="s">
        <v>458</v>
      </c>
      <c r="C221" s="38">
        <v>226</v>
      </c>
      <c r="D221" s="41" t="s">
        <v>295</v>
      </c>
    </row>
    <row r="222" spans="2:4" ht="17.25" customHeight="1" x14ac:dyDescent="0.2">
      <c r="B222" s="38" t="s">
        <v>458</v>
      </c>
      <c r="C222" s="38">
        <v>260</v>
      </c>
      <c r="D222" s="41" t="s">
        <v>296</v>
      </c>
    </row>
    <row r="223" spans="2:4" ht="17.25" customHeight="1" x14ac:dyDescent="0.2">
      <c r="B223" s="38" t="s">
        <v>458</v>
      </c>
      <c r="C223" s="38">
        <v>262</v>
      </c>
      <c r="D223" s="41" t="s">
        <v>297</v>
      </c>
    </row>
    <row r="224" spans="2:4" ht="17.25" customHeight="1" x14ac:dyDescent="0.2">
      <c r="B224" s="38" t="s">
        <v>458</v>
      </c>
      <c r="C224" s="38">
        <v>293</v>
      </c>
      <c r="D224" s="41" t="s">
        <v>298</v>
      </c>
    </row>
    <row r="225" spans="2:4" ht="17.25" customHeight="1" x14ac:dyDescent="0.2">
      <c r="B225" s="38" t="s">
        <v>458</v>
      </c>
      <c r="C225" s="38">
        <v>294</v>
      </c>
      <c r="D225" s="41" t="s">
        <v>299</v>
      </c>
    </row>
    <row r="226" spans="2:4" ht="17.25" customHeight="1" x14ac:dyDescent="0.2">
      <c r="B226" s="38" t="s">
        <v>458</v>
      </c>
      <c r="C226" s="38">
        <v>297</v>
      </c>
      <c r="D226" s="41" t="s">
        <v>300</v>
      </c>
    </row>
    <row r="227" spans="2:4" ht="17.25" customHeight="1" x14ac:dyDescent="0.2">
      <c r="B227" s="38" t="s">
        <v>458</v>
      </c>
      <c r="C227" s="38">
        <v>409</v>
      </c>
      <c r="D227" s="41" t="s">
        <v>301</v>
      </c>
    </row>
    <row r="228" spans="2:4" ht="17.25" customHeight="1" x14ac:dyDescent="0.2">
      <c r="B228" s="38" t="s">
        <v>459</v>
      </c>
      <c r="C228" s="38">
        <v>89</v>
      </c>
      <c r="D228" s="41" t="s">
        <v>302</v>
      </c>
    </row>
    <row r="229" spans="2:4" ht="17.25" customHeight="1" x14ac:dyDescent="0.2">
      <c r="B229" s="38" t="s">
        <v>459</v>
      </c>
      <c r="C229" s="38">
        <v>92</v>
      </c>
      <c r="D229" s="41" t="s">
        <v>303</v>
      </c>
    </row>
    <row r="230" spans="2:4" ht="17.25" customHeight="1" x14ac:dyDescent="0.2">
      <c r="B230" s="38" t="s">
        <v>459</v>
      </c>
      <c r="C230" s="38">
        <v>168</v>
      </c>
      <c r="D230" s="41" t="s">
        <v>304</v>
      </c>
    </row>
    <row r="231" spans="2:4" ht="17.25" customHeight="1" x14ac:dyDescent="0.2">
      <c r="B231" s="38" t="s">
        <v>459</v>
      </c>
      <c r="C231" s="38">
        <v>169</v>
      </c>
      <c r="D231" s="41" t="s">
        <v>305</v>
      </c>
    </row>
    <row r="232" spans="2:4" ht="17.25" customHeight="1" x14ac:dyDescent="0.2">
      <c r="B232" s="38" t="s">
        <v>459</v>
      </c>
      <c r="C232" s="38">
        <v>170</v>
      </c>
      <c r="D232" s="41" t="s">
        <v>306</v>
      </c>
    </row>
    <row r="233" spans="2:4" ht="17.25" customHeight="1" x14ac:dyDescent="0.2">
      <c r="B233" s="38" t="s">
        <v>459</v>
      </c>
      <c r="C233" s="38">
        <v>178</v>
      </c>
      <c r="D233" s="41" t="s">
        <v>307</v>
      </c>
    </row>
    <row r="234" spans="2:4" ht="17.25" customHeight="1" x14ac:dyDescent="0.2">
      <c r="B234" s="38" t="s">
        <v>459</v>
      </c>
      <c r="C234" s="38">
        <v>179</v>
      </c>
      <c r="D234" s="41" t="s">
        <v>308</v>
      </c>
    </row>
    <row r="235" spans="2:4" ht="17.25" customHeight="1" x14ac:dyDescent="0.2">
      <c r="B235" s="38" t="s">
        <v>459</v>
      </c>
      <c r="C235" s="38">
        <v>181</v>
      </c>
      <c r="D235" s="41" t="s">
        <v>309</v>
      </c>
    </row>
    <row r="236" spans="2:4" ht="17.25" customHeight="1" x14ac:dyDescent="0.2">
      <c r="B236" s="38" t="s">
        <v>459</v>
      </c>
      <c r="C236" s="38">
        <v>183</v>
      </c>
      <c r="D236" s="41" t="s">
        <v>310</v>
      </c>
    </row>
    <row r="237" spans="2:4" ht="17.25" customHeight="1" x14ac:dyDescent="0.2">
      <c r="B237" s="38" t="s">
        <v>459</v>
      </c>
      <c r="C237" s="38">
        <v>189</v>
      </c>
      <c r="D237" s="41" t="s">
        <v>311</v>
      </c>
    </row>
    <row r="238" spans="2:4" ht="17.25" customHeight="1" x14ac:dyDescent="0.2">
      <c r="B238" s="38" t="s">
        <v>459</v>
      </c>
      <c r="C238" s="38">
        <v>207</v>
      </c>
      <c r="D238" s="41" t="s">
        <v>312</v>
      </c>
    </row>
    <row r="239" spans="2:4" ht="17.25" customHeight="1" x14ac:dyDescent="0.2">
      <c r="B239" s="38" t="s">
        <v>459</v>
      </c>
      <c r="C239" s="38">
        <v>245</v>
      </c>
      <c r="D239" s="41" t="s">
        <v>313</v>
      </c>
    </row>
    <row r="240" spans="2:4" ht="17.25" customHeight="1" x14ac:dyDescent="0.2">
      <c r="B240" s="38" t="s">
        <v>459</v>
      </c>
      <c r="C240" s="38">
        <v>246</v>
      </c>
      <c r="D240" s="41" t="s">
        <v>314</v>
      </c>
    </row>
    <row r="241" spans="2:4" ht="17.25" customHeight="1" x14ac:dyDescent="0.2">
      <c r="B241" s="38" t="s">
        <v>459</v>
      </c>
      <c r="C241" s="38">
        <v>248</v>
      </c>
      <c r="D241" s="41" t="s">
        <v>315</v>
      </c>
    </row>
    <row r="242" spans="2:4" ht="17.25" customHeight="1" x14ac:dyDescent="0.2">
      <c r="B242" s="38" t="s">
        <v>459</v>
      </c>
      <c r="C242" s="38">
        <v>251</v>
      </c>
      <c r="D242" s="41" t="s">
        <v>316</v>
      </c>
    </row>
    <row r="243" spans="2:4" ht="17.25" customHeight="1" x14ac:dyDescent="0.2">
      <c r="B243" s="38" t="s">
        <v>459</v>
      </c>
      <c r="C243" s="38">
        <v>256</v>
      </c>
      <c r="D243" s="41" t="s">
        <v>317</v>
      </c>
    </row>
    <row r="244" spans="2:4" ht="17.25" customHeight="1" x14ac:dyDescent="0.2">
      <c r="B244" s="38" t="s">
        <v>459</v>
      </c>
      <c r="C244" s="38">
        <v>278</v>
      </c>
      <c r="D244" s="41" t="s">
        <v>318</v>
      </c>
    </row>
    <row r="245" spans="2:4" ht="17.25" customHeight="1" x14ac:dyDescent="0.2">
      <c r="B245" s="38" t="s">
        <v>459</v>
      </c>
      <c r="C245" s="38">
        <v>291</v>
      </c>
      <c r="D245" s="41" t="s">
        <v>319</v>
      </c>
    </row>
    <row r="246" spans="2:4" ht="17.25" customHeight="1" x14ac:dyDescent="0.2">
      <c r="B246" s="38" t="s">
        <v>459</v>
      </c>
      <c r="C246" s="38">
        <v>300</v>
      </c>
      <c r="D246" s="41" t="s">
        <v>320</v>
      </c>
    </row>
    <row r="247" spans="2:4" ht="17.25" customHeight="1" x14ac:dyDescent="0.2">
      <c r="B247" s="38" t="s">
        <v>459</v>
      </c>
      <c r="C247" s="38">
        <v>301</v>
      </c>
      <c r="D247" s="41" t="s">
        <v>321</v>
      </c>
    </row>
    <row r="248" spans="2:4" ht="17.25" customHeight="1" x14ac:dyDescent="0.2">
      <c r="B248" s="38" t="s">
        <v>85</v>
      </c>
      <c r="C248" s="38">
        <v>2</v>
      </c>
      <c r="D248" s="41" t="s">
        <v>322</v>
      </c>
    </row>
    <row r="249" spans="2:4" ht="17.25" customHeight="1" x14ac:dyDescent="0.2">
      <c r="B249" s="38" t="s">
        <v>85</v>
      </c>
      <c r="C249" s="38">
        <v>3</v>
      </c>
      <c r="D249" s="41" t="s">
        <v>323</v>
      </c>
    </row>
    <row r="250" spans="2:4" ht="17.25" customHeight="1" x14ac:dyDescent="0.2">
      <c r="B250" s="38" t="s">
        <v>85</v>
      </c>
      <c r="C250" s="38">
        <v>7</v>
      </c>
      <c r="D250" s="41" t="s">
        <v>324</v>
      </c>
    </row>
    <row r="251" spans="2:4" ht="17.25" customHeight="1" x14ac:dyDescent="0.2">
      <c r="B251" s="38" t="s">
        <v>85</v>
      </c>
      <c r="C251" s="38">
        <v>9</v>
      </c>
      <c r="D251" s="41" t="s">
        <v>325</v>
      </c>
    </row>
    <row r="252" spans="2:4" ht="17.25" customHeight="1" x14ac:dyDescent="0.2">
      <c r="B252" s="38" t="s">
        <v>85</v>
      </c>
      <c r="C252" s="38">
        <v>11</v>
      </c>
      <c r="D252" s="41" t="s">
        <v>326</v>
      </c>
    </row>
    <row r="253" spans="2:4" ht="17.25" customHeight="1" x14ac:dyDescent="0.2">
      <c r="B253" s="38" t="s">
        <v>85</v>
      </c>
      <c r="C253" s="38">
        <v>13</v>
      </c>
      <c r="D253" s="41" t="s">
        <v>327</v>
      </c>
    </row>
    <row r="254" spans="2:4" ht="17.25" customHeight="1" x14ac:dyDescent="0.2">
      <c r="B254" s="38" t="s">
        <v>85</v>
      </c>
      <c r="C254" s="38">
        <v>15</v>
      </c>
      <c r="D254" s="41" t="s">
        <v>328</v>
      </c>
    </row>
    <row r="255" spans="2:4" ht="17.25" customHeight="1" x14ac:dyDescent="0.2">
      <c r="B255" s="38" t="s">
        <v>85</v>
      </c>
      <c r="C255" s="38">
        <v>17</v>
      </c>
      <c r="D255" s="41" t="s">
        <v>329</v>
      </c>
    </row>
    <row r="256" spans="2:4" ht="17.25" customHeight="1" x14ac:dyDescent="0.2">
      <c r="B256" s="38" t="s">
        <v>85</v>
      </c>
      <c r="C256" s="38">
        <v>19</v>
      </c>
      <c r="D256" s="41" t="s">
        <v>330</v>
      </c>
    </row>
    <row r="257" spans="2:4" ht="17.25" customHeight="1" x14ac:dyDescent="0.2">
      <c r="B257" s="38" t="s">
        <v>85</v>
      </c>
      <c r="C257" s="38">
        <v>22</v>
      </c>
      <c r="D257" s="41" t="s">
        <v>331</v>
      </c>
    </row>
    <row r="258" spans="2:4" ht="17.25" customHeight="1" x14ac:dyDescent="0.2">
      <c r="B258" s="38" t="s">
        <v>85</v>
      </c>
      <c r="C258" s="38">
        <v>25</v>
      </c>
      <c r="D258" s="41" t="s">
        <v>332</v>
      </c>
    </row>
    <row r="259" spans="2:4" ht="17.25" customHeight="1" x14ac:dyDescent="0.2">
      <c r="B259" s="38" t="s">
        <v>85</v>
      </c>
      <c r="C259" s="38">
        <v>27</v>
      </c>
      <c r="D259" s="41" t="s">
        <v>333</v>
      </c>
    </row>
    <row r="260" spans="2:4" ht="17.25" customHeight="1" x14ac:dyDescent="0.2">
      <c r="B260" s="38" t="s">
        <v>85</v>
      </c>
      <c r="C260" s="38">
        <v>28</v>
      </c>
      <c r="D260" s="41" t="s">
        <v>334</v>
      </c>
    </row>
    <row r="261" spans="2:4" ht="17.25" customHeight="1" x14ac:dyDescent="0.2">
      <c r="B261" s="38" t="s">
        <v>85</v>
      </c>
      <c r="C261" s="38">
        <v>29</v>
      </c>
      <c r="D261" s="41" t="s">
        <v>335</v>
      </c>
    </row>
    <row r="262" spans="2:4" ht="17.25" customHeight="1" x14ac:dyDescent="0.2">
      <c r="B262" s="38" t="s">
        <v>85</v>
      </c>
      <c r="C262" s="38">
        <v>34</v>
      </c>
      <c r="D262" s="41" t="s">
        <v>336</v>
      </c>
    </row>
    <row r="263" spans="2:4" ht="17.25" customHeight="1" x14ac:dyDescent="0.2">
      <c r="B263" s="38" t="s">
        <v>85</v>
      </c>
      <c r="C263" s="38">
        <v>43</v>
      </c>
      <c r="D263" s="41" t="s">
        <v>337</v>
      </c>
    </row>
    <row r="264" spans="2:4" ht="17.25" customHeight="1" x14ac:dyDescent="0.2">
      <c r="B264" s="38" t="s">
        <v>85</v>
      </c>
      <c r="C264" s="38">
        <v>44</v>
      </c>
      <c r="D264" s="41" t="s">
        <v>338</v>
      </c>
    </row>
    <row r="265" spans="2:4" ht="17.25" customHeight="1" x14ac:dyDescent="0.2">
      <c r="B265" s="38" t="s">
        <v>85</v>
      </c>
      <c r="C265" s="38">
        <v>45</v>
      </c>
      <c r="D265" s="41" t="s">
        <v>339</v>
      </c>
    </row>
    <row r="266" spans="2:4" ht="17.25" customHeight="1" x14ac:dyDescent="0.2">
      <c r="B266" s="38" t="s">
        <v>85</v>
      </c>
      <c r="C266" s="38">
        <v>47</v>
      </c>
      <c r="D266" s="41" t="s">
        <v>340</v>
      </c>
    </row>
    <row r="267" spans="2:4" ht="17.25" customHeight="1" x14ac:dyDescent="0.2">
      <c r="B267" s="38" t="s">
        <v>85</v>
      </c>
      <c r="C267" s="38">
        <v>53</v>
      </c>
      <c r="D267" s="41" t="s">
        <v>341</v>
      </c>
    </row>
    <row r="268" spans="2:4" ht="17.25" customHeight="1" x14ac:dyDescent="0.2">
      <c r="B268" s="38" t="s">
        <v>85</v>
      </c>
      <c r="C268" s="38">
        <v>80</v>
      </c>
      <c r="D268" s="41" t="s">
        <v>342</v>
      </c>
    </row>
    <row r="269" spans="2:4" ht="17.25" customHeight="1" x14ac:dyDescent="0.2">
      <c r="B269" s="38" t="s">
        <v>460</v>
      </c>
      <c r="C269" s="38">
        <v>30</v>
      </c>
      <c r="D269" s="41" t="s">
        <v>343</v>
      </c>
    </row>
    <row r="270" spans="2:4" ht="17.25" customHeight="1" x14ac:dyDescent="0.2">
      <c r="B270" s="38" t="s">
        <v>460</v>
      </c>
      <c r="C270" s="38">
        <v>42</v>
      </c>
      <c r="D270" s="41" t="s">
        <v>344</v>
      </c>
    </row>
    <row r="271" spans="2:4" ht="17.25" customHeight="1" x14ac:dyDescent="0.2">
      <c r="B271" s="38" t="s">
        <v>460</v>
      </c>
      <c r="C271" s="38">
        <v>48</v>
      </c>
      <c r="D271" s="41" t="s">
        <v>345</v>
      </c>
    </row>
    <row r="272" spans="2:4" ht="17.25" customHeight="1" x14ac:dyDescent="0.2">
      <c r="B272" s="38" t="s">
        <v>460</v>
      </c>
      <c r="C272" s="38">
        <v>51</v>
      </c>
      <c r="D272" s="41" t="s">
        <v>346</v>
      </c>
    </row>
    <row r="273" spans="2:4" ht="17.25" customHeight="1" x14ac:dyDescent="0.2">
      <c r="B273" s="38" t="s">
        <v>460</v>
      </c>
      <c r="C273" s="38">
        <v>52</v>
      </c>
      <c r="D273" s="41" t="s">
        <v>347</v>
      </c>
    </row>
    <row r="274" spans="2:4" ht="17.25" customHeight="1" x14ac:dyDescent="0.2">
      <c r="B274" s="38" t="s">
        <v>460</v>
      </c>
      <c r="C274" s="38">
        <v>55</v>
      </c>
      <c r="D274" s="41" t="s">
        <v>348</v>
      </c>
    </row>
    <row r="275" spans="2:4" ht="17.25" customHeight="1" x14ac:dyDescent="0.2">
      <c r="B275" s="38" t="s">
        <v>460</v>
      </c>
      <c r="C275" s="38">
        <v>57</v>
      </c>
      <c r="D275" s="41" t="s">
        <v>349</v>
      </c>
    </row>
    <row r="276" spans="2:4" ht="17.25" customHeight="1" x14ac:dyDescent="0.2">
      <c r="B276" s="38" t="s">
        <v>460</v>
      </c>
      <c r="C276" s="38">
        <v>58</v>
      </c>
      <c r="D276" s="41" t="s">
        <v>350</v>
      </c>
    </row>
    <row r="277" spans="2:4" ht="17.25" customHeight="1" x14ac:dyDescent="0.2">
      <c r="B277" s="38" t="s">
        <v>460</v>
      </c>
      <c r="C277" s="38">
        <v>59</v>
      </c>
      <c r="D277" s="41" t="s">
        <v>351</v>
      </c>
    </row>
    <row r="278" spans="2:4" ht="17.25" customHeight="1" x14ac:dyDescent="0.2">
      <c r="B278" s="38" t="s">
        <v>460</v>
      </c>
      <c r="C278" s="38">
        <v>62</v>
      </c>
      <c r="D278" s="41" t="s">
        <v>352</v>
      </c>
    </row>
    <row r="279" spans="2:4" ht="17.25" customHeight="1" x14ac:dyDescent="0.2">
      <c r="B279" s="38" t="s">
        <v>460</v>
      </c>
      <c r="C279" s="38">
        <v>64</v>
      </c>
      <c r="D279" s="41" t="s">
        <v>353</v>
      </c>
    </row>
    <row r="280" spans="2:4" ht="17.25" customHeight="1" x14ac:dyDescent="0.2">
      <c r="B280" s="38" t="s">
        <v>460</v>
      </c>
      <c r="C280" s="38">
        <v>65</v>
      </c>
      <c r="D280" s="41" t="s">
        <v>354</v>
      </c>
    </row>
    <row r="281" spans="2:4" ht="17.25" customHeight="1" x14ac:dyDescent="0.2">
      <c r="B281" s="38" t="s">
        <v>460</v>
      </c>
      <c r="C281" s="38">
        <v>66</v>
      </c>
      <c r="D281" s="41" t="s">
        <v>355</v>
      </c>
    </row>
    <row r="282" spans="2:4" ht="17.25" customHeight="1" x14ac:dyDescent="0.2">
      <c r="B282" s="38" t="s">
        <v>460</v>
      </c>
      <c r="C282" s="38">
        <v>67</v>
      </c>
      <c r="D282" s="41" t="s">
        <v>356</v>
      </c>
    </row>
    <row r="283" spans="2:4" ht="17.25" customHeight="1" x14ac:dyDescent="0.2">
      <c r="B283" s="38" t="s">
        <v>460</v>
      </c>
      <c r="C283" s="38">
        <v>68</v>
      </c>
      <c r="D283" s="41" t="s">
        <v>357</v>
      </c>
    </row>
    <row r="284" spans="2:4" ht="17.25" customHeight="1" x14ac:dyDescent="0.2">
      <c r="B284" s="38" t="s">
        <v>460</v>
      </c>
      <c r="C284" s="38">
        <v>69</v>
      </c>
      <c r="D284" s="41" t="s">
        <v>358</v>
      </c>
    </row>
    <row r="285" spans="2:4" ht="17.25" customHeight="1" x14ac:dyDescent="0.2">
      <c r="B285" s="38" t="s">
        <v>460</v>
      </c>
      <c r="C285" s="38">
        <v>73</v>
      </c>
      <c r="D285" s="41" t="s">
        <v>359</v>
      </c>
    </row>
    <row r="286" spans="2:4" ht="17.25" customHeight="1" x14ac:dyDescent="0.2">
      <c r="B286" s="38" t="s">
        <v>460</v>
      </c>
      <c r="C286" s="38">
        <v>77</v>
      </c>
      <c r="D286" s="41" t="s">
        <v>360</v>
      </c>
    </row>
    <row r="287" spans="2:4" ht="17.25" customHeight="1" x14ac:dyDescent="0.2">
      <c r="B287" s="38" t="s">
        <v>460</v>
      </c>
      <c r="C287" s="38">
        <v>86</v>
      </c>
      <c r="D287" s="41" t="s">
        <v>361</v>
      </c>
    </row>
    <row r="288" spans="2:4" ht="17.25" customHeight="1" x14ac:dyDescent="0.2">
      <c r="B288" s="38" t="s">
        <v>460</v>
      </c>
      <c r="C288" s="38">
        <v>88</v>
      </c>
      <c r="D288" s="41" t="s">
        <v>362</v>
      </c>
    </row>
    <row r="289" spans="2:4" ht="17.25" customHeight="1" x14ac:dyDescent="0.2">
      <c r="B289" s="38" t="s">
        <v>460</v>
      </c>
      <c r="C289" s="38">
        <v>93</v>
      </c>
      <c r="D289" s="41" t="s">
        <v>363</v>
      </c>
    </row>
    <row r="290" spans="2:4" ht="17.25" customHeight="1" x14ac:dyDescent="0.2">
      <c r="B290" s="38" t="s">
        <v>460</v>
      </c>
      <c r="C290" s="38">
        <v>400</v>
      </c>
      <c r="D290" s="41" t="s">
        <v>364</v>
      </c>
    </row>
    <row r="291" spans="2:4" ht="17.25" customHeight="1" x14ac:dyDescent="0.2">
      <c r="B291" s="38" t="s">
        <v>461</v>
      </c>
      <c r="C291" s="38">
        <v>82</v>
      </c>
      <c r="D291" s="41" t="s">
        <v>365</v>
      </c>
    </row>
    <row r="292" spans="2:4" ht="17.25" customHeight="1" x14ac:dyDescent="0.2">
      <c r="B292" s="38" t="s">
        <v>461</v>
      </c>
      <c r="C292" s="38">
        <v>87</v>
      </c>
      <c r="D292" s="41" t="s">
        <v>366</v>
      </c>
    </row>
    <row r="293" spans="2:4" ht="17.25" customHeight="1" x14ac:dyDescent="0.2">
      <c r="B293" s="38" t="s">
        <v>461</v>
      </c>
      <c r="C293" s="38">
        <v>105</v>
      </c>
      <c r="D293" s="41" t="s">
        <v>367</v>
      </c>
    </row>
    <row r="294" spans="2:4" ht="17.25" customHeight="1" x14ac:dyDescent="0.2">
      <c r="B294" s="38" t="s">
        <v>461</v>
      </c>
      <c r="C294" s="38">
        <v>107</v>
      </c>
      <c r="D294" s="41" t="s">
        <v>368</v>
      </c>
    </row>
    <row r="295" spans="2:4" ht="17.25" customHeight="1" x14ac:dyDescent="0.2">
      <c r="B295" s="38" t="s">
        <v>461</v>
      </c>
      <c r="C295" s="38">
        <v>113</v>
      </c>
      <c r="D295" s="41" t="s">
        <v>369</v>
      </c>
    </row>
    <row r="296" spans="2:4" ht="17.25" customHeight="1" x14ac:dyDescent="0.2">
      <c r="B296" s="38" t="s">
        <v>461</v>
      </c>
      <c r="C296" s="38">
        <v>118</v>
      </c>
      <c r="D296" s="41" t="s">
        <v>370</v>
      </c>
    </row>
    <row r="297" spans="2:4" ht="17.25" customHeight="1" x14ac:dyDescent="0.2">
      <c r="B297" s="38" t="s">
        <v>461</v>
      </c>
      <c r="C297" s="38">
        <v>119</v>
      </c>
      <c r="D297" s="41" t="s">
        <v>371</v>
      </c>
    </row>
    <row r="298" spans="2:4" ht="17.25" customHeight="1" x14ac:dyDescent="0.2">
      <c r="B298" s="38" t="s">
        <v>461</v>
      </c>
      <c r="C298" s="38">
        <v>121</v>
      </c>
      <c r="D298" s="41" t="s">
        <v>372</v>
      </c>
    </row>
    <row r="299" spans="2:4" ht="17.25" customHeight="1" x14ac:dyDescent="0.2">
      <c r="B299" s="38" t="s">
        <v>461</v>
      </c>
      <c r="C299" s="38">
        <v>123</v>
      </c>
      <c r="D299" s="41" t="s">
        <v>373</v>
      </c>
    </row>
    <row r="300" spans="2:4" ht="17.25" customHeight="1" x14ac:dyDescent="0.2">
      <c r="B300" s="38" t="s">
        <v>461</v>
      </c>
      <c r="C300" s="38">
        <v>124</v>
      </c>
      <c r="D300" s="41" t="s">
        <v>374</v>
      </c>
    </row>
    <row r="301" spans="2:4" ht="17.25" customHeight="1" x14ac:dyDescent="0.2">
      <c r="B301" s="38" t="s">
        <v>461</v>
      </c>
      <c r="C301" s="38">
        <v>125</v>
      </c>
      <c r="D301" s="41" t="s">
        <v>375</v>
      </c>
    </row>
    <row r="302" spans="2:4" ht="17.25" customHeight="1" x14ac:dyDescent="0.2">
      <c r="B302" s="38" t="s">
        <v>461</v>
      </c>
      <c r="C302" s="38">
        <v>128</v>
      </c>
      <c r="D302" s="41" t="s">
        <v>376</v>
      </c>
    </row>
    <row r="303" spans="2:4" ht="17.25" customHeight="1" x14ac:dyDescent="0.2">
      <c r="B303" s="38" t="s">
        <v>461</v>
      </c>
      <c r="C303" s="38">
        <v>138</v>
      </c>
      <c r="D303" s="41" t="s">
        <v>377</v>
      </c>
    </row>
    <row r="304" spans="2:4" ht="17.25" customHeight="1" x14ac:dyDescent="0.2">
      <c r="B304" s="38" t="s">
        <v>461</v>
      </c>
      <c r="C304" s="38">
        <v>140</v>
      </c>
      <c r="D304" s="41" t="s">
        <v>378</v>
      </c>
    </row>
    <row r="305" spans="2:4" ht="17.25" customHeight="1" x14ac:dyDescent="0.2">
      <c r="B305" s="38" t="s">
        <v>461</v>
      </c>
      <c r="C305" s="38">
        <v>142</v>
      </c>
      <c r="D305" s="41" t="s">
        <v>379</v>
      </c>
    </row>
    <row r="306" spans="2:4" ht="17.25" customHeight="1" x14ac:dyDescent="0.2">
      <c r="B306" s="38" t="s">
        <v>461</v>
      </c>
      <c r="C306" s="38">
        <v>144</v>
      </c>
      <c r="D306" s="41" t="s">
        <v>380</v>
      </c>
    </row>
    <row r="307" spans="2:4" ht="17.25" customHeight="1" x14ac:dyDescent="0.2">
      <c r="B307" s="38" t="s">
        <v>461</v>
      </c>
      <c r="C307" s="38">
        <v>145</v>
      </c>
      <c r="D307" s="41" t="s">
        <v>381</v>
      </c>
    </row>
    <row r="308" spans="2:4" ht="17.25" customHeight="1" x14ac:dyDescent="0.2">
      <c r="B308" s="38" t="s">
        <v>461</v>
      </c>
      <c r="C308" s="38">
        <v>150</v>
      </c>
      <c r="D308" s="41" t="s">
        <v>382</v>
      </c>
    </row>
    <row r="309" spans="2:4" ht="17.25" customHeight="1" x14ac:dyDescent="0.2">
      <c r="B309" s="38" t="s">
        <v>461</v>
      </c>
      <c r="C309" s="38">
        <v>156</v>
      </c>
      <c r="D309" s="41" t="s">
        <v>383</v>
      </c>
    </row>
    <row r="310" spans="2:4" ht="17.25" customHeight="1" x14ac:dyDescent="0.2">
      <c r="B310" s="38" t="s">
        <v>461</v>
      </c>
      <c r="C310" s="38">
        <v>159</v>
      </c>
      <c r="D310" s="41" t="s">
        <v>384</v>
      </c>
    </row>
    <row r="311" spans="2:4" ht="17.25" customHeight="1" x14ac:dyDescent="0.2">
      <c r="B311" s="38" t="s">
        <v>461</v>
      </c>
      <c r="C311" s="38">
        <v>163</v>
      </c>
      <c r="D311" s="41" t="s">
        <v>385</v>
      </c>
    </row>
    <row r="312" spans="2:4" ht="17.25" customHeight="1" x14ac:dyDescent="0.2">
      <c r="B312" s="38" t="s">
        <v>461</v>
      </c>
      <c r="C312" s="38">
        <v>240</v>
      </c>
      <c r="D312" s="41" t="s">
        <v>386</v>
      </c>
    </row>
    <row r="313" spans="2:4" ht="17.25" customHeight="1" x14ac:dyDescent="0.2">
      <c r="B313" s="38" t="s">
        <v>461</v>
      </c>
      <c r="C313" s="38">
        <v>252</v>
      </c>
      <c r="D313" s="41" t="s">
        <v>387</v>
      </c>
    </row>
    <row r="314" spans="2:4" ht="17.25" customHeight="1" x14ac:dyDescent="0.2">
      <c r="B314" s="38" t="s">
        <v>461</v>
      </c>
      <c r="C314" s="38">
        <v>919</v>
      </c>
      <c r="D314" s="41" t="s">
        <v>388</v>
      </c>
    </row>
    <row r="315" spans="2:4" ht="17.25" customHeight="1" x14ac:dyDescent="0.2">
      <c r="B315" s="38" t="s">
        <v>462</v>
      </c>
      <c r="C315" s="38">
        <v>1</v>
      </c>
      <c r="D315" s="41" t="s">
        <v>389</v>
      </c>
    </row>
    <row r="316" spans="2:4" ht="17.25" customHeight="1" x14ac:dyDescent="0.2">
      <c r="B316" s="38" t="s">
        <v>462</v>
      </c>
      <c r="C316" s="38">
        <v>4</v>
      </c>
      <c r="D316" s="41" t="s">
        <v>390</v>
      </c>
    </row>
    <row r="317" spans="2:4" ht="17.25" customHeight="1" x14ac:dyDescent="0.2">
      <c r="B317" s="38" t="s">
        <v>462</v>
      </c>
      <c r="C317" s="38">
        <v>5</v>
      </c>
      <c r="D317" s="41" t="s">
        <v>391</v>
      </c>
    </row>
    <row r="318" spans="2:4" ht="17.25" customHeight="1" x14ac:dyDescent="0.2">
      <c r="B318" s="38" t="s">
        <v>462</v>
      </c>
      <c r="C318" s="38">
        <v>6</v>
      </c>
      <c r="D318" s="41" t="s">
        <v>392</v>
      </c>
    </row>
    <row r="319" spans="2:4" ht="17.25" customHeight="1" x14ac:dyDescent="0.2">
      <c r="B319" s="38" t="s">
        <v>462</v>
      </c>
      <c r="C319" s="38">
        <v>10</v>
      </c>
      <c r="D319" s="41" t="s">
        <v>393</v>
      </c>
    </row>
    <row r="320" spans="2:4" ht="17.25" customHeight="1" x14ac:dyDescent="0.2">
      <c r="B320" s="38" t="s">
        <v>462</v>
      </c>
      <c r="C320" s="38">
        <v>16</v>
      </c>
      <c r="D320" s="41" t="s">
        <v>394</v>
      </c>
    </row>
    <row r="321" spans="2:4" ht="17.25" customHeight="1" x14ac:dyDescent="0.2">
      <c r="B321" s="38" t="s">
        <v>462</v>
      </c>
      <c r="C321" s="38">
        <v>18</v>
      </c>
      <c r="D321" s="41" t="s">
        <v>395</v>
      </c>
    </row>
    <row r="322" spans="2:4" ht="17.25" customHeight="1" x14ac:dyDescent="0.2">
      <c r="B322" s="38" t="s">
        <v>462</v>
      </c>
      <c r="C322" s="38">
        <v>20</v>
      </c>
      <c r="D322" s="41" t="s">
        <v>396</v>
      </c>
    </row>
    <row r="323" spans="2:4" ht="17.25" customHeight="1" x14ac:dyDescent="0.2">
      <c r="B323" s="38" t="s">
        <v>462</v>
      </c>
      <c r="C323" s="38">
        <v>23</v>
      </c>
      <c r="D323" s="41" t="s">
        <v>397</v>
      </c>
    </row>
    <row r="324" spans="2:4" ht="17.25" customHeight="1" x14ac:dyDescent="0.2">
      <c r="B324" s="38" t="s">
        <v>462</v>
      </c>
      <c r="C324" s="38">
        <v>26</v>
      </c>
      <c r="D324" s="41" t="s">
        <v>398</v>
      </c>
    </row>
    <row r="325" spans="2:4" ht="17.25" customHeight="1" x14ac:dyDescent="0.2">
      <c r="B325" s="38" t="s">
        <v>462</v>
      </c>
      <c r="C325" s="38">
        <v>32</v>
      </c>
      <c r="D325" s="41" t="s">
        <v>399</v>
      </c>
    </row>
    <row r="326" spans="2:4" ht="17.25" customHeight="1" x14ac:dyDescent="0.2">
      <c r="B326" s="38" t="s">
        <v>462</v>
      </c>
      <c r="C326" s="38">
        <v>35</v>
      </c>
      <c r="D326" s="41" t="s">
        <v>400</v>
      </c>
    </row>
    <row r="327" spans="2:4" ht="17.25" customHeight="1" x14ac:dyDescent="0.2">
      <c r="B327" s="38" t="s">
        <v>462</v>
      </c>
      <c r="C327" s="38">
        <v>36</v>
      </c>
      <c r="D327" s="41" t="s">
        <v>401</v>
      </c>
    </row>
    <row r="328" spans="2:4" ht="17.25" customHeight="1" x14ac:dyDescent="0.2">
      <c r="B328" s="38" t="s">
        <v>462</v>
      </c>
      <c r="C328" s="38">
        <v>38</v>
      </c>
      <c r="D328" s="41" t="s">
        <v>402</v>
      </c>
    </row>
    <row r="329" spans="2:4" ht="17.25" customHeight="1" x14ac:dyDescent="0.2">
      <c r="B329" s="38" t="s">
        <v>462</v>
      </c>
      <c r="C329" s="38">
        <v>40</v>
      </c>
      <c r="D329" s="41" t="s">
        <v>403</v>
      </c>
    </row>
    <row r="330" spans="2:4" ht="17.25" customHeight="1" x14ac:dyDescent="0.2">
      <c r="B330" s="38" t="s">
        <v>462</v>
      </c>
      <c r="C330" s="38">
        <v>46</v>
      </c>
      <c r="D330" s="41" t="s">
        <v>404</v>
      </c>
    </row>
    <row r="331" spans="2:4" ht="17.25" customHeight="1" x14ac:dyDescent="0.2">
      <c r="B331" s="38" t="s">
        <v>462</v>
      </c>
      <c r="C331" s="38">
        <v>60</v>
      </c>
      <c r="D331" s="41" t="s">
        <v>405</v>
      </c>
    </row>
    <row r="332" spans="2:4" ht="17.25" customHeight="1" x14ac:dyDescent="0.2">
      <c r="B332" s="38" t="s">
        <v>462</v>
      </c>
      <c r="C332" s="38">
        <v>63</v>
      </c>
      <c r="D332" s="41" t="s">
        <v>406</v>
      </c>
    </row>
    <row r="333" spans="2:4" ht="17.25" customHeight="1" x14ac:dyDescent="0.2">
      <c r="B333" s="38" t="s">
        <v>462</v>
      </c>
      <c r="C333" s="38">
        <v>70</v>
      </c>
      <c r="D333" s="41" t="s">
        <v>407</v>
      </c>
    </row>
    <row r="334" spans="2:4" ht="17.25" customHeight="1" x14ac:dyDescent="0.2">
      <c r="B334" s="38" t="s">
        <v>462</v>
      </c>
      <c r="C334" s="38">
        <v>71</v>
      </c>
      <c r="D334" s="41" t="s">
        <v>408</v>
      </c>
    </row>
    <row r="335" spans="2:4" ht="17.25" customHeight="1" x14ac:dyDescent="0.2">
      <c r="B335" s="38" t="s">
        <v>462</v>
      </c>
      <c r="C335" s="38">
        <v>74</v>
      </c>
      <c r="D335" s="41" t="s">
        <v>409</v>
      </c>
    </row>
    <row r="336" spans="2:4" ht="17.25" customHeight="1" x14ac:dyDescent="0.2">
      <c r="B336" s="38" t="s">
        <v>462</v>
      </c>
      <c r="C336" s="38">
        <v>75</v>
      </c>
      <c r="D336" s="41" t="s">
        <v>410</v>
      </c>
    </row>
    <row r="337" spans="2:4" ht="17.25" customHeight="1" x14ac:dyDescent="0.2">
      <c r="B337" s="38" t="s">
        <v>462</v>
      </c>
      <c r="C337" s="38">
        <v>76</v>
      </c>
      <c r="D337" s="41" t="s">
        <v>411</v>
      </c>
    </row>
    <row r="338" spans="2:4" ht="17.25" customHeight="1" x14ac:dyDescent="0.2">
      <c r="B338" s="38" t="s">
        <v>462</v>
      </c>
      <c r="C338" s="38">
        <v>79</v>
      </c>
      <c r="D338" s="41" t="s">
        <v>412</v>
      </c>
    </row>
    <row r="339" spans="2:4" ht="17.25" customHeight="1" x14ac:dyDescent="0.2">
      <c r="B339" s="38" t="s">
        <v>462</v>
      </c>
      <c r="C339" s="38">
        <v>90</v>
      </c>
      <c r="D339" s="41" t="s">
        <v>413</v>
      </c>
    </row>
    <row r="340" spans="2:4" ht="17.25" customHeight="1" x14ac:dyDescent="0.2">
      <c r="B340" s="38" t="s">
        <v>462</v>
      </c>
      <c r="C340" s="38">
        <v>96</v>
      </c>
      <c r="D340" s="41" t="s">
        <v>414</v>
      </c>
    </row>
    <row r="341" spans="2:4" ht="17.25" customHeight="1" x14ac:dyDescent="0.2">
      <c r="B341" s="38" t="s">
        <v>462</v>
      </c>
      <c r="C341" s="38">
        <v>99</v>
      </c>
      <c r="D341" s="41" t="s">
        <v>415</v>
      </c>
    </row>
    <row r="342" spans="2:4" ht="17.25" customHeight="1" x14ac:dyDescent="0.2">
      <c r="B342" s="38" t="s">
        <v>463</v>
      </c>
      <c r="C342" s="38">
        <v>81</v>
      </c>
      <c r="D342" s="41" t="s">
        <v>416</v>
      </c>
    </row>
    <row r="343" spans="2:4" ht="17.25" customHeight="1" x14ac:dyDescent="0.2">
      <c r="B343" s="38" t="s">
        <v>463</v>
      </c>
      <c r="C343" s="38">
        <v>94</v>
      </c>
      <c r="D343" s="41" t="s">
        <v>417</v>
      </c>
    </row>
    <row r="344" spans="2:4" ht="17.25" customHeight="1" x14ac:dyDescent="0.2">
      <c r="B344" s="38" t="s">
        <v>463</v>
      </c>
      <c r="C344" s="38">
        <v>95</v>
      </c>
      <c r="D344" s="41" t="s">
        <v>418</v>
      </c>
    </row>
    <row r="345" spans="2:4" ht="17.25" customHeight="1" x14ac:dyDescent="0.2">
      <c r="B345" s="38" t="s">
        <v>463</v>
      </c>
      <c r="C345" s="38">
        <v>97</v>
      </c>
      <c r="D345" s="41" t="s">
        <v>419</v>
      </c>
    </row>
    <row r="346" spans="2:4" ht="17.25" customHeight="1" x14ac:dyDescent="0.2">
      <c r="B346" s="38" t="s">
        <v>463</v>
      </c>
      <c r="C346" s="38">
        <v>98</v>
      </c>
      <c r="D346" s="41" t="s">
        <v>420</v>
      </c>
    </row>
    <row r="347" spans="2:4" ht="17.25" customHeight="1" x14ac:dyDescent="0.2">
      <c r="B347" s="38" t="s">
        <v>463</v>
      </c>
      <c r="C347" s="38">
        <v>103</v>
      </c>
      <c r="D347" s="41" t="s">
        <v>421</v>
      </c>
    </row>
    <row r="348" spans="2:4" ht="17.25" customHeight="1" x14ac:dyDescent="0.2">
      <c r="B348" s="38" t="s">
        <v>463</v>
      </c>
      <c r="C348" s="38">
        <v>111</v>
      </c>
      <c r="D348" s="41" t="s">
        <v>422</v>
      </c>
    </row>
    <row r="349" spans="2:4" ht="17.25" customHeight="1" x14ac:dyDescent="0.2">
      <c r="B349" s="38" t="s">
        <v>463</v>
      </c>
      <c r="C349" s="38">
        <v>112</v>
      </c>
      <c r="D349" s="41" t="s">
        <v>423</v>
      </c>
    </row>
    <row r="350" spans="2:4" ht="17.25" customHeight="1" x14ac:dyDescent="0.2">
      <c r="B350" s="38" t="s">
        <v>463</v>
      </c>
      <c r="C350" s="38">
        <v>117</v>
      </c>
      <c r="D350" s="41" t="s">
        <v>424</v>
      </c>
    </row>
    <row r="351" spans="2:4" ht="17.25" customHeight="1" x14ac:dyDescent="0.2">
      <c r="B351" s="38" t="s">
        <v>463</v>
      </c>
      <c r="C351" s="38">
        <v>120</v>
      </c>
      <c r="D351" s="41" t="s">
        <v>425</v>
      </c>
    </row>
    <row r="352" spans="2:4" ht="17.25" customHeight="1" x14ac:dyDescent="0.2">
      <c r="B352" s="38" t="s">
        <v>463</v>
      </c>
      <c r="C352" s="38">
        <v>122</v>
      </c>
      <c r="D352" s="41" t="s">
        <v>426</v>
      </c>
    </row>
    <row r="353" spans="2:4" ht="17.25" customHeight="1" x14ac:dyDescent="0.2">
      <c r="B353" s="38" t="s">
        <v>463</v>
      </c>
      <c r="C353" s="38">
        <v>127</v>
      </c>
      <c r="D353" s="41" t="s">
        <v>427</v>
      </c>
    </row>
    <row r="354" spans="2:4" ht="17.25" customHeight="1" x14ac:dyDescent="0.2">
      <c r="B354" s="38" t="s">
        <v>463</v>
      </c>
      <c r="C354" s="38">
        <v>129</v>
      </c>
      <c r="D354" s="41" t="s">
        <v>428</v>
      </c>
    </row>
    <row r="355" spans="2:4" ht="17.25" customHeight="1" x14ac:dyDescent="0.2">
      <c r="B355" s="38" t="s">
        <v>463</v>
      </c>
      <c r="C355" s="38">
        <v>130</v>
      </c>
      <c r="D355" s="41" t="s">
        <v>429</v>
      </c>
    </row>
    <row r="356" spans="2:4" ht="17.25" customHeight="1" x14ac:dyDescent="0.2">
      <c r="B356" s="38" t="s">
        <v>463</v>
      </c>
      <c r="C356" s="38">
        <v>133</v>
      </c>
      <c r="D356" s="41" t="s">
        <v>430</v>
      </c>
    </row>
    <row r="357" spans="2:4" ht="17.25" customHeight="1" x14ac:dyDescent="0.2">
      <c r="B357" s="38" t="s">
        <v>463</v>
      </c>
      <c r="C357" s="38">
        <v>134</v>
      </c>
      <c r="D357" s="41" t="s">
        <v>431</v>
      </c>
    </row>
    <row r="358" spans="2:4" ht="17.25" customHeight="1" x14ac:dyDescent="0.2">
      <c r="B358" s="38" t="s">
        <v>463</v>
      </c>
      <c r="C358" s="38">
        <v>135</v>
      </c>
      <c r="D358" s="41" t="s">
        <v>432</v>
      </c>
    </row>
    <row r="359" spans="2:4" ht="17.25" customHeight="1" x14ac:dyDescent="0.2">
      <c r="B359" s="38" t="s">
        <v>463</v>
      </c>
      <c r="C359" s="38">
        <v>141</v>
      </c>
      <c r="D359" s="41" t="s">
        <v>433</v>
      </c>
    </row>
    <row r="360" spans="2:4" ht="17.25" customHeight="1" x14ac:dyDescent="0.2">
      <c r="B360" s="38" t="s">
        <v>463</v>
      </c>
      <c r="C360" s="38">
        <v>143</v>
      </c>
      <c r="D360" s="41" t="s">
        <v>434</v>
      </c>
    </row>
    <row r="361" spans="2:4" ht="17.25" customHeight="1" x14ac:dyDescent="0.2">
      <c r="B361" s="38" t="s">
        <v>463</v>
      </c>
      <c r="C361" s="38">
        <v>146</v>
      </c>
      <c r="D361" s="41" t="s">
        <v>435</v>
      </c>
    </row>
    <row r="362" spans="2:4" ht="17.25" customHeight="1" x14ac:dyDescent="0.2">
      <c r="B362" s="38" t="s">
        <v>463</v>
      </c>
      <c r="C362" s="38">
        <v>148</v>
      </c>
      <c r="D362" s="41" t="s">
        <v>436</v>
      </c>
    </row>
    <row r="363" spans="2:4" ht="17.25" customHeight="1" x14ac:dyDescent="0.2">
      <c r="B363" s="38" t="s">
        <v>464</v>
      </c>
      <c r="C363" s="38">
        <v>8</v>
      </c>
      <c r="D363" s="41" t="s">
        <v>437</v>
      </c>
    </row>
    <row r="364" spans="2:4" ht="17.25" customHeight="1" x14ac:dyDescent="0.2">
      <c r="B364" s="38" t="s">
        <v>464</v>
      </c>
      <c r="C364" s="38">
        <v>12</v>
      </c>
      <c r="D364" s="41" t="s">
        <v>438</v>
      </c>
    </row>
    <row r="365" spans="2:4" ht="17.25" customHeight="1" x14ac:dyDescent="0.2">
      <c r="B365" s="38" t="s">
        <v>464</v>
      </c>
      <c r="C365" s="38">
        <v>14</v>
      </c>
      <c r="D365" s="41" t="s">
        <v>439</v>
      </c>
    </row>
    <row r="366" spans="2:4" ht="17.25" customHeight="1" x14ac:dyDescent="0.2">
      <c r="B366" s="38" t="s">
        <v>464</v>
      </c>
      <c r="C366" s="38">
        <v>21</v>
      </c>
      <c r="D366" s="41" t="s">
        <v>440</v>
      </c>
    </row>
    <row r="367" spans="2:4" ht="17.25" customHeight="1" x14ac:dyDescent="0.2">
      <c r="B367" s="38" t="s">
        <v>464</v>
      </c>
      <c r="C367" s="38">
        <v>37</v>
      </c>
      <c r="D367" s="41" t="s">
        <v>441</v>
      </c>
    </row>
    <row r="368" spans="2:4" ht="17.25" customHeight="1" x14ac:dyDescent="0.2">
      <c r="B368" s="38" t="s">
        <v>464</v>
      </c>
      <c r="C368" s="38">
        <v>41</v>
      </c>
      <c r="D368" s="41" t="s">
        <v>442</v>
      </c>
    </row>
    <row r="369" spans="2:4" ht="17.25" customHeight="1" x14ac:dyDescent="0.2">
      <c r="B369" s="38" t="s">
        <v>464</v>
      </c>
      <c r="C369" s="38">
        <v>50</v>
      </c>
      <c r="D369" s="41" t="s">
        <v>443</v>
      </c>
    </row>
    <row r="370" spans="2:4" ht="17.25" customHeight="1" x14ac:dyDescent="0.2">
      <c r="B370" s="38" t="s">
        <v>464</v>
      </c>
      <c r="C370" s="38">
        <v>78</v>
      </c>
      <c r="D370" s="41" t="s">
        <v>444</v>
      </c>
    </row>
    <row r="371" spans="2:4" ht="17.25" customHeight="1" x14ac:dyDescent="0.2">
      <c r="B371" s="38" t="s">
        <v>464</v>
      </c>
      <c r="C371" s="38">
        <v>84</v>
      </c>
      <c r="D371" s="41" t="s">
        <v>445</v>
      </c>
    </row>
    <row r="372" spans="2:4" ht="17.25" customHeight="1" x14ac:dyDescent="0.2">
      <c r="B372" s="38" t="s">
        <v>464</v>
      </c>
      <c r="C372" s="38">
        <v>101</v>
      </c>
      <c r="D372" s="41" t="s">
        <v>446</v>
      </c>
    </row>
    <row r="373" spans="2:4" ht="17.25" customHeight="1" x14ac:dyDescent="0.2">
      <c r="B373" s="38" t="s">
        <v>464</v>
      </c>
      <c r="C373" s="38">
        <v>131</v>
      </c>
      <c r="D373" s="41" t="s">
        <v>447</v>
      </c>
    </row>
    <row r="965" spans="1:4" ht="17.25" customHeight="1" x14ac:dyDescent="0.2">
      <c r="A965" s="23" t="s">
        <v>63</v>
      </c>
      <c r="B965" s="23" t="s">
        <v>63</v>
      </c>
      <c r="C965" s="23" t="s">
        <v>63</v>
      </c>
      <c r="D965" s="23" t="s">
        <v>63</v>
      </c>
    </row>
  </sheetData>
  <sheetProtection algorithmName="SHA-512" hashValue="72pnWPE7PDMb4EEpkdpnYWn9U+UQV7rBBokaLXgGrN8n5fV6tnl1fe3q5p1JG+YZW99C6eB/CzyJ386iVLEzXA==" saltValue="FWsEswtWqA8+iRl8FRAo8A==" spinCount="100000" sheet="1" selectLockedCells="1"/>
  <mergeCells count="12">
    <mergeCell ref="B1:D1"/>
    <mergeCell ref="F12:G29"/>
    <mergeCell ref="E11:F11"/>
    <mergeCell ref="B2:D2"/>
    <mergeCell ref="C3:D3"/>
    <mergeCell ref="C5:D5"/>
    <mergeCell ref="C4:D4"/>
    <mergeCell ref="A10:D10"/>
    <mergeCell ref="C8:D8"/>
    <mergeCell ref="C7:D7"/>
    <mergeCell ref="C6:D6"/>
    <mergeCell ref="C9:D9"/>
  </mergeCells>
  <phoneticPr fontId="10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C9B780-75B0-4812-B626-FC0B9CC9D1CC}">
  <sheetPr>
    <tabColor rgb="FF0070C0"/>
  </sheetPr>
  <dimension ref="A1:T45"/>
  <sheetViews>
    <sheetView showGridLines="0" tabSelected="1" zoomScaleNormal="100" workbookViewId="0">
      <selection activeCell="D6" sqref="D6"/>
    </sheetView>
  </sheetViews>
  <sheetFormatPr defaultRowHeight="12.75" x14ac:dyDescent="0.2"/>
  <cols>
    <col min="1" max="1" width="4.28515625" customWidth="1"/>
    <col min="2" max="2" width="8" customWidth="1"/>
    <col min="3" max="3" width="33.7109375" customWidth="1"/>
    <col min="4" max="14" width="5.7109375" customWidth="1"/>
    <col min="15" max="15" width="11.42578125" customWidth="1"/>
    <col min="16" max="16" width="10" bestFit="1" customWidth="1"/>
    <col min="19" max="19" width="12.85546875" bestFit="1" customWidth="1"/>
    <col min="20" max="20" width="6.5703125" bestFit="1" customWidth="1"/>
    <col min="21" max="21" width="5.7109375" customWidth="1"/>
    <col min="22" max="22" width="20.7109375" customWidth="1"/>
    <col min="24" max="24" width="20.7109375" customWidth="1"/>
  </cols>
  <sheetData>
    <row r="1" spans="1:20" ht="30" customHeight="1" x14ac:dyDescent="0.2">
      <c r="A1" s="102" t="str">
        <f>'2-OKUL VE ÖĞRENCİ BİLGİ GİRİŞİ'!C4</f>
        <v>2023-2024 EĞİTİM ÖĞRETİM YILI</v>
      </c>
      <c r="B1" s="103"/>
      <c r="C1" s="103"/>
      <c r="D1" s="103"/>
      <c r="E1" s="104" t="str">
        <f>'2-OKUL VE ÖĞRENCİ BİLGİ GİRİŞİ'!C3</f>
        <v>AHMED İSLAMOĞLU ANADOLU İMAM HATİP LİSESİ</v>
      </c>
      <c r="F1" s="104"/>
      <c r="G1" s="104"/>
      <c r="H1" s="104"/>
      <c r="I1" s="104"/>
      <c r="J1" s="104"/>
      <c r="K1" s="104"/>
      <c r="L1" s="104"/>
      <c r="M1" s="104"/>
      <c r="N1" s="104"/>
      <c r="O1" s="105"/>
      <c r="P1" s="26"/>
      <c r="Q1" s="94" t="s">
        <v>465</v>
      </c>
      <c r="R1" s="95"/>
      <c r="S1" s="96"/>
    </row>
    <row r="2" spans="1:20" ht="30" customHeight="1" thickBot="1" x14ac:dyDescent="0.25">
      <c r="A2" s="100" t="s">
        <v>459</v>
      </c>
      <c r="B2" s="101"/>
      <c r="C2" s="106" t="str">
        <f>'2-OKUL VE ÖĞRENCİ BİLGİ GİRİŞİ'!C6</f>
        <v>FİZİK</v>
      </c>
      <c r="D2" s="106"/>
      <c r="E2" s="106"/>
      <c r="F2" s="106"/>
      <c r="G2" s="106"/>
      <c r="H2" s="106"/>
      <c r="I2" s="106"/>
      <c r="J2" s="107" t="s">
        <v>46</v>
      </c>
      <c r="K2" s="107"/>
      <c r="L2" s="107"/>
      <c r="M2" s="108" t="s">
        <v>42</v>
      </c>
      <c r="N2" s="108"/>
      <c r="O2" s="109"/>
      <c r="P2" s="27"/>
      <c r="Q2" s="97"/>
      <c r="R2" s="98"/>
      <c r="S2" s="99"/>
    </row>
    <row r="3" spans="1:20" ht="30" customHeight="1" thickBot="1" x14ac:dyDescent="0.25">
      <c r="A3" s="122" t="s">
        <v>45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  <c r="O3" s="124"/>
      <c r="P3" s="27"/>
      <c r="Q3" s="125" t="s">
        <v>64</v>
      </c>
      <c r="R3" s="125"/>
      <c r="S3" s="125"/>
      <c r="T3" s="29"/>
    </row>
    <row r="4" spans="1:20" ht="15" customHeight="1" x14ac:dyDescent="0.2">
      <c r="A4" s="136" t="s">
        <v>11</v>
      </c>
      <c r="B4" s="118" t="s">
        <v>12</v>
      </c>
      <c r="C4" s="111" t="s">
        <v>36</v>
      </c>
      <c r="D4" s="215" t="s">
        <v>25</v>
      </c>
      <c r="E4" s="215" t="s">
        <v>26</v>
      </c>
      <c r="F4" s="215" t="s">
        <v>27</v>
      </c>
      <c r="G4" s="215" t="s">
        <v>28</v>
      </c>
      <c r="H4" s="215" t="s">
        <v>29</v>
      </c>
      <c r="I4" s="215" t="s">
        <v>30</v>
      </c>
      <c r="J4" s="215" t="s">
        <v>31</v>
      </c>
      <c r="K4" s="215" t="s">
        <v>32</v>
      </c>
      <c r="L4" s="215" t="s">
        <v>33</v>
      </c>
      <c r="M4" s="215" t="s">
        <v>34</v>
      </c>
      <c r="N4" s="116" t="s">
        <v>1</v>
      </c>
      <c r="O4" s="114" t="s">
        <v>0</v>
      </c>
      <c r="Q4" s="126"/>
      <c r="R4" s="126"/>
      <c r="S4" s="126"/>
    </row>
    <row r="5" spans="1:20" ht="60.75" customHeight="1" x14ac:dyDescent="0.2">
      <c r="A5" s="137"/>
      <c r="B5" s="119"/>
      <c r="C5" s="112"/>
      <c r="D5" s="13" t="str">
        <f>'1-SINAV KAZANIM GİRİŞİ'!D2</f>
        <v>12.1.1.1.</v>
      </c>
      <c r="E5" s="13" t="str">
        <f>'1-SINAV KAZANIM GİRİŞİ'!D3</f>
        <v>12.1.1.2.</v>
      </c>
      <c r="F5" s="13" t="str">
        <f>'1-SINAV KAZANIM GİRİŞİ'!D4</f>
        <v>12.1.1.3.</v>
      </c>
      <c r="G5" s="13" t="str">
        <f>'1-SINAV KAZANIM GİRİŞİ'!D5</f>
        <v>12.1.1.3.</v>
      </c>
      <c r="H5" s="13" t="str">
        <f>'1-SINAV KAZANIM GİRİŞİ'!D6</f>
        <v>12.1.1.4.</v>
      </c>
      <c r="I5" s="13" t="str">
        <f>'1-SINAV KAZANIM GİRİŞİ'!D7</f>
        <v>12.1.2.1.</v>
      </c>
      <c r="J5" s="13" t="str">
        <f>'1-SINAV KAZANIM GİRİŞİ'!D8</f>
        <v>12.1.2.2.</v>
      </c>
      <c r="K5" s="13" t="str">
        <f>'1-SINAV KAZANIM GİRİŞİ'!D9</f>
        <v>12.1.3.2.</v>
      </c>
      <c r="L5" s="13" t="str">
        <f>'1-SINAV KAZANIM GİRİŞİ'!D10</f>
        <v>12.1.3.4.</v>
      </c>
      <c r="M5" s="13" t="str">
        <f>'1-SINAV KAZANIM GİRİŞİ'!D11</f>
        <v>12.1.4.2.</v>
      </c>
      <c r="N5" s="117"/>
      <c r="O5" s="115"/>
      <c r="Q5" s="44"/>
      <c r="R5" s="45" t="s">
        <v>35</v>
      </c>
      <c r="S5" s="44" t="s">
        <v>38</v>
      </c>
    </row>
    <row r="6" spans="1:20" ht="18.95" customHeight="1" x14ac:dyDescent="0.25">
      <c r="A6" s="4">
        <v>1</v>
      </c>
      <c r="B6" s="30" cm="1">
        <f t="array" ref="B6:C25">_xlfn.CHOOSECOLS(_xlfn._xlws.FILTER('2-OKUL VE ÖĞRENCİ BİLGİ GİRİŞİ'!B12:D373,'2-OKUL VE ÖĞRENCİ BİLGİ GİRİŞİ'!B12:B373=A2),2,3)</f>
        <v>89</v>
      </c>
      <c r="C6" s="31" t="str">
        <v>NİSANUR DEVELİOĞLU</v>
      </c>
      <c r="D6" s="24">
        <v>4</v>
      </c>
      <c r="E6" s="10">
        <v>10</v>
      </c>
      <c r="F6" s="10">
        <v>4</v>
      </c>
      <c r="G6" s="10">
        <v>20</v>
      </c>
      <c r="H6" s="10">
        <v>8</v>
      </c>
      <c r="I6" s="10">
        <v>9</v>
      </c>
      <c r="J6" s="10">
        <v>4</v>
      </c>
      <c r="K6" s="10">
        <v>5</v>
      </c>
      <c r="L6" s="10">
        <v>5</v>
      </c>
      <c r="M6" s="10">
        <v>10</v>
      </c>
      <c r="N6" s="25">
        <f>IF(D6="","",(D6+E6+F6+G6+H6+I6+J6+K6+L6+M6))</f>
        <v>79</v>
      </c>
      <c r="O6" s="11" t="str">
        <f>IF(N6="","",IF(N6&gt;=50,"BAŞARILI",IF(N6&lt;50,"BAŞARISIZ")))</f>
        <v>BAŞARILI</v>
      </c>
      <c r="Q6" s="46" t="s">
        <v>50</v>
      </c>
      <c r="R6" s="46">
        <f>'1-SINAV KAZANIM GİRİŞİ'!B2</f>
        <v>1</v>
      </c>
      <c r="S6" s="46">
        <f>'1-SINAV KAZANIM GİRİŞİ'!C2</f>
        <v>10</v>
      </c>
    </row>
    <row r="7" spans="1:20" ht="18.95" customHeight="1" x14ac:dyDescent="0.25">
      <c r="A7" s="4">
        <v>2</v>
      </c>
      <c r="B7" s="30">
        <v>92</v>
      </c>
      <c r="C7" s="31" t="str">
        <v>EBRAR KÜRKCÜ</v>
      </c>
      <c r="D7" s="24">
        <v>5</v>
      </c>
      <c r="E7" s="10">
        <v>5</v>
      </c>
      <c r="F7" s="10">
        <v>5</v>
      </c>
      <c r="G7" s="10">
        <v>5</v>
      </c>
      <c r="H7" s="10">
        <v>5</v>
      </c>
      <c r="I7" s="10">
        <v>5</v>
      </c>
      <c r="J7" s="10">
        <v>4</v>
      </c>
      <c r="K7" s="10">
        <v>5</v>
      </c>
      <c r="L7" s="10">
        <v>5</v>
      </c>
      <c r="M7" s="10">
        <v>10</v>
      </c>
      <c r="N7" s="25">
        <f>IF(D7="","",(D7+E7+F7+G7+H7+I7+J7+K7+L7+M7))</f>
        <v>54</v>
      </c>
      <c r="O7" s="11" t="str">
        <f t="shared" ref="O7:O38" si="0">IF(N7="","",IF(N7&gt;=50,"BAŞARILI",IF(N7&lt;50,"BAŞARISIZ")))</f>
        <v>BAŞARILI</v>
      </c>
      <c r="Q7" s="46" t="s">
        <v>51</v>
      </c>
      <c r="R7" s="46">
        <f>'1-SINAV KAZANIM GİRİŞİ'!B3</f>
        <v>1</v>
      </c>
      <c r="S7" s="46">
        <f>'1-SINAV KAZANIM GİRİŞİ'!C3</f>
        <v>10</v>
      </c>
    </row>
    <row r="8" spans="1:20" ht="18.95" customHeight="1" x14ac:dyDescent="0.25">
      <c r="A8" s="4">
        <v>3</v>
      </c>
      <c r="B8" s="30">
        <v>168</v>
      </c>
      <c r="C8" s="31" t="str">
        <v>NİSANUR SÜMER</v>
      </c>
      <c r="D8" s="24">
        <v>5</v>
      </c>
      <c r="E8" s="10">
        <v>5</v>
      </c>
      <c r="F8" s="10">
        <v>6</v>
      </c>
      <c r="G8" s="10">
        <v>5</v>
      </c>
      <c r="H8" s="10">
        <v>8</v>
      </c>
      <c r="I8" s="10">
        <v>9</v>
      </c>
      <c r="J8" s="10">
        <v>4</v>
      </c>
      <c r="K8" s="10">
        <v>5</v>
      </c>
      <c r="L8" s="10">
        <v>5</v>
      </c>
      <c r="M8" s="10">
        <v>10</v>
      </c>
      <c r="N8" s="25">
        <f t="shared" ref="N8:N38" si="1">IF(D8="","",(D8+E8+F8+G8+H8+I8+J8+K8+L8+M8))</f>
        <v>62</v>
      </c>
      <c r="O8" s="11" t="str">
        <f t="shared" si="0"/>
        <v>BAŞARILI</v>
      </c>
      <c r="Q8" s="46" t="s">
        <v>52</v>
      </c>
      <c r="R8" s="46">
        <f>'1-SINAV KAZANIM GİRİŞİ'!B4</f>
        <v>1</v>
      </c>
      <c r="S8" s="46">
        <f>'1-SINAV KAZANIM GİRİŞİ'!C4</f>
        <v>10</v>
      </c>
    </row>
    <row r="9" spans="1:20" ht="18.95" customHeight="1" x14ac:dyDescent="0.25">
      <c r="A9" s="4">
        <v>4</v>
      </c>
      <c r="B9" s="30">
        <v>169</v>
      </c>
      <c r="C9" s="31" t="str">
        <v>HATİCE YILDIR</v>
      </c>
      <c r="D9" s="24">
        <v>5</v>
      </c>
      <c r="E9" s="10">
        <v>5</v>
      </c>
      <c r="F9" s="10">
        <v>5</v>
      </c>
      <c r="G9" s="10">
        <v>5</v>
      </c>
      <c r="H9" s="10">
        <v>5</v>
      </c>
      <c r="I9" s="10">
        <v>5</v>
      </c>
      <c r="J9" s="10">
        <v>4</v>
      </c>
      <c r="K9" s="10">
        <v>5</v>
      </c>
      <c r="L9" s="10">
        <v>5</v>
      </c>
      <c r="M9" s="10">
        <v>10</v>
      </c>
      <c r="N9" s="25">
        <f t="shared" si="1"/>
        <v>54</v>
      </c>
      <c r="O9" s="11" t="str">
        <f t="shared" si="0"/>
        <v>BAŞARILI</v>
      </c>
      <c r="Q9" s="46" t="s">
        <v>53</v>
      </c>
      <c r="R9" s="46">
        <f>'1-SINAV KAZANIM GİRİŞİ'!B5</f>
        <v>1</v>
      </c>
      <c r="S9" s="46">
        <f>'1-SINAV KAZANIM GİRİŞİ'!C5</f>
        <v>10</v>
      </c>
    </row>
    <row r="10" spans="1:20" ht="18.95" customHeight="1" x14ac:dyDescent="0.25">
      <c r="A10" s="4">
        <v>5</v>
      </c>
      <c r="B10" s="30">
        <v>170</v>
      </c>
      <c r="C10" s="31" t="str">
        <v>BERİL ZÜMRA GÜL</v>
      </c>
      <c r="D10" s="24">
        <v>5</v>
      </c>
      <c r="E10" s="10">
        <v>5</v>
      </c>
      <c r="F10" s="10">
        <v>1</v>
      </c>
      <c r="G10" s="10">
        <v>5</v>
      </c>
      <c r="H10" s="10">
        <v>4</v>
      </c>
      <c r="I10" s="10">
        <v>4</v>
      </c>
      <c r="J10" s="10">
        <v>4</v>
      </c>
      <c r="K10" s="10">
        <v>4</v>
      </c>
      <c r="L10" s="10">
        <v>5</v>
      </c>
      <c r="M10" s="10">
        <v>10</v>
      </c>
      <c r="N10" s="25">
        <f t="shared" si="1"/>
        <v>47</v>
      </c>
      <c r="O10" s="11" t="str">
        <f t="shared" si="0"/>
        <v>BAŞARISIZ</v>
      </c>
      <c r="Q10" s="46" t="s">
        <v>54</v>
      </c>
      <c r="R10" s="46">
        <f>'1-SINAV KAZANIM GİRİŞİ'!B6</f>
        <v>1</v>
      </c>
      <c r="S10" s="46">
        <f>'1-SINAV KAZANIM GİRİŞİ'!C6</f>
        <v>10</v>
      </c>
    </row>
    <row r="11" spans="1:20" ht="18.95" customHeight="1" x14ac:dyDescent="0.25">
      <c r="A11" s="4">
        <v>6</v>
      </c>
      <c r="B11" s="30">
        <v>178</v>
      </c>
      <c r="C11" s="31" t="str">
        <v>ORHAN İNALPULAT</v>
      </c>
      <c r="D11" s="24">
        <v>5</v>
      </c>
      <c r="E11" s="10">
        <v>5</v>
      </c>
      <c r="F11" s="10">
        <v>1</v>
      </c>
      <c r="G11" s="10">
        <v>5</v>
      </c>
      <c r="H11" s="10">
        <v>4</v>
      </c>
      <c r="I11" s="10">
        <v>9</v>
      </c>
      <c r="J11" s="10">
        <v>4</v>
      </c>
      <c r="K11" s="10">
        <v>5</v>
      </c>
      <c r="L11" s="10">
        <v>5</v>
      </c>
      <c r="M11" s="10">
        <v>10</v>
      </c>
      <c r="N11" s="25">
        <f t="shared" si="1"/>
        <v>53</v>
      </c>
      <c r="O11" s="11" t="str">
        <f t="shared" si="0"/>
        <v>BAŞARILI</v>
      </c>
      <c r="Q11" s="46" t="s">
        <v>55</v>
      </c>
      <c r="R11" s="46">
        <f>'1-SINAV KAZANIM GİRİŞİ'!B7</f>
        <v>1</v>
      </c>
      <c r="S11" s="46">
        <f>'1-SINAV KAZANIM GİRİŞİ'!C7</f>
        <v>10</v>
      </c>
    </row>
    <row r="12" spans="1:20" ht="18.95" customHeight="1" x14ac:dyDescent="0.25">
      <c r="A12" s="4">
        <v>7</v>
      </c>
      <c r="B12" s="30">
        <v>179</v>
      </c>
      <c r="C12" s="31" t="str">
        <v>ÖZLEM SENA NAVRUZ</v>
      </c>
      <c r="D12" s="24">
        <v>5</v>
      </c>
      <c r="E12" s="10">
        <v>5</v>
      </c>
      <c r="F12" s="10">
        <v>1</v>
      </c>
      <c r="G12" s="10">
        <v>1</v>
      </c>
      <c r="H12" s="10">
        <v>4</v>
      </c>
      <c r="I12" s="10">
        <v>9</v>
      </c>
      <c r="J12" s="10">
        <v>4</v>
      </c>
      <c r="K12" s="10">
        <v>5</v>
      </c>
      <c r="L12" s="10">
        <v>5</v>
      </c>
      <c r="M12" s="10">
        <v>10</v>
      </c>
      <c r="N12" s="25">
        <f t="shared" si="1"/>
        <v>49</v>
      </c>
      <c r="O12" s="11" t="str">
        <f t="shared" si="0"/>
        <v>BAŞARISIZ</v>
      </c>
      <c r="Q12" s="46" t="s">
        <v>56</v>
      </c>
      <c r="R12" s="46">
        <f>'1-SINAV KAZANIM GİRİŞİ'!B8</f>
        <v>1</v>
      </c>
      <c r="S12" s="46">
        <f>'1-SINAV KAZANIM GİRİŞİ'!C8</f>
        <v>10</v>
      </c>
    </row>
    <row r="13" spans="1:20" ht="18.95" customHeight="1" x14ac:dyDescent="0.25">
      <c r="A13" s="4">
        <v>8</v>
      </c>
      <c r="B13" s="30">
        <v>181</v>
      </c>
      <c r="C13" s="31" t="str">
        <v>DAVUT KÖSEOĞLU</v>
      </c>
      <c r="D13" s="24">
        <v>5</v>
      </c>
      <c r="E13" s="10">
        <v>5</v>
      </c>
      <c r="F13" s="10">
        <v>6</v>
      </c>
      <c r="G13" s="10">
        <v>5</v>
      </c>
      <c r="H13" s="10">
        <v>4</v>
      </c>
      <c r="I13" s="10">
        <v>9</v>
      </c>
      <c r="J13" s="10">
        <v>4</v>
      </c>
      <c r="K13" s="10">
        <v>5</v>
      </c>
      <c r="L13" s="10">
        <v>5</v>
      </c>
      <c r="M13" s="10">
        <v>10</v>
      </c>
      <c r="N13" s="25">
        <f t="shared" si="1"/>
        <v>58</v>
      </c>
      <c r="O13" s="11" t="str">
        <f t="shared" si="0"/>
        <v>BAŞARILI</v>
      </c>
      <c r="Q13" s="46" t="s">
        <v>57</v>
      </c>
      <c r="R13" s="46">
        <f>'1-SINAV KAZANIM GİRİŞİ'!B9</f>
        <v>1</v>
      </c>
      <c r="S13" s="46">
        <f>'1-SINAV KAZANIM GİRİŞİ'!C9</f>
        <v>10</v>
      </c>
    </row>
    <row r="14" spans="1:20" ht="18.95" customHeight="1" x14ac:dyDescent="0.25">
      <c r="A14" s="4">
        <v>9</v>
      </c>
      <c r="B14" s="30">
        <v>183</v>
      </c>
      <c r="C14" s="31" t="str">
        <v>RUMEYSA ARSLAN</v>
      </c>
      <c r="D14" s="24">
        <v>5</v>
      </c>
      <c r="E14" s="10">
        <v>5</v>
      </c>
      <c r="F14" s="10">
        <v>1</v>
      </c>
      <c r="G14" s="10">
        <v>1</v>
      </c>
      <c r="H14" s="10">
        <v>4</v>
      </c>
      <c r="I14" s="10">
        <v>5</v>
      </c>
      <c r="J14" s="10">
        <v>4</v>
      </c>
      <c r="K14" s="10">
        <v>5</v>
      </c>
      <c r="L14" s="10">
        <v>5</v>
      </c>
      <c r="M14" s="10">
        <v>10</v>
      </c>
      <c r="N14" s="25">
        <f t="shared" si="1"/>
        <v>45</v>
      </c>
      <c r="O14" s="11" t="str">
        <f t="shared" si="0"/>
        <v>BAŞARISIZ</v>
      </c>
      <c r="Q14" s="46" t="s">
        <v>58</v>
      </c>
      <c r="R14" s="46">
        <f>'1-SINAV KAZANIM GİRİŞİ'!B10</f>
        <v>1</v>
      </c>
      <c r="S14" s="46">
        <f>'1-SINAV KAZANIM GİRİŞİ'!C10</f>
        <v>10</v>
      </c>
    </row>
    <row r="15" spans="1:20" ht="18.95" customHeight="1" x14ac:dyDescent="0.25">
      <c r="A15" s="4">
        <v>10</v>
      </c>
      <c r="B15" s="30">
        <v>189</v>
      </c>
      <c r="C15" s="31" t="str">
        <v>ARİF USTA</v>
      </c>
      <c r="D15" s="24">
        <v>5</v>
      </c>
      <c r="E15" s="10">
        <v>5</v>
      </c>
      <c r="F15" s="10">
        <v>5</v>
      </c>
      <c r="G15" s="10">
        <v>5</v>
      </c>
      <c r="H15" s="10">
        <v>4</v>
      </c>
      <c r="I15" s="10">
        <v>9</v>
      </c>
      <c r="J15" s="10">
        <v>4</v>
      </c>
      <c r="K15" s="10">
        <v>5</v>
      </c>
      <c r="L15" s="10">
        <v>5</v>
      </c>
      <c r="M15" s="10">
        <v>10</v>
      </c>
      <c r="N15" s="25">
        <f t="shared" si="1"/>
        <v>57</v>
      </c>
      <c r="O15" s="11" t="str">
        <f t="shared" si="0"/>
        <v>BAŞARILI</v>
      </c>
      <c r="Q15" s="46" t="s">
        <v>59</v>
      </c>
      <c r="R15" s="46">
        <f>'1-SINAV KAZANIM GİRİŞİ'!B11</f>
        <v>1</v>
      </c>
      <c r="S15" s="46">
        <f>'1-SINAV KAZANIM GİRİŞİ'!C11</f>
        <v>10</v>
      </c>
    </row>
    <row r="16" spans="1:20" ht="18.95" customHeight="1" thickBot="1" x14ac:dyDescent="0.3">
      <c r="A16" s="4">
        <v>11</v>
      </c>
      <c r="B16" s="30">
        <v>207</v>
      </c>
      <c r="C16" s="31" t="str">
        <v>NİSA TÜRK</v>
      </c>
      <c r="D16" s="24">
        <v>5</v>
      </c>
      <c r="E16" s="10">
        <v>1</v>
      </c>
      <c r="F16" s="10">
        <v>5</v>
      </c>
      <c r="G16" s="10">
        <v>5</v>
      </c>
      <c r="H16" s="10">
        <v>4</v>
      </c>
      <c r="I16" s="10">
        <v>5</v>
      </c>
      <c r="J16" s="10">
        <v>4</v>
      </c>
      <c r="K16" s="10">
        <v>5</v>
      </c>
      <c r="L16" s="10">
        <v>5</v>
      </c>
      <c r="M16" s="10">
        <v>10</v>
      </c>
      <c r="N16" s="25">
        <f t="shared" si="1"/>
        <v>49</v>
      </c>
      <c r="O16" s="11" t="str">
        <f t="shared" si="0"/>
        <v>BAŞARISIZ</v>
      </c>
    </row>
    <row r="17" spans="1:19" ht="18.95" customHeight="1" x14ac:dyDescent="0.25">
      <c r="A17" s="4">
        <v>12</v>
      </c>
      <c r="B17" s="30">
        <v>245</v>
      </c>
      <c r="C17" s="31" t="str">
        <v>RABİANUR BAKIR</v>
      </c>
      <c r="D17" s="24">
        <v>5</v>
      </c>
      <c r="E17" s="10">
        <v>5</v>
      </c>
      <c r="F17" s="10">
        <v>5</v>
      </c>
      <c r="G17" s="10">
        <v>5</v>
      </c>
      <c r="H17" s="10">
        <v>4</v>
      </c>
      <c r="I17" s="10">
        <v>9</v>
      </c>
      <c r="J17" s="10">
        <v>4</v>
      </c>
      <c r="K17" s="10">
        <v>5</v>
      </c>
      <c r="L17" s="10">
        <v>5</v>
      </c>
      <c r="M17" s="10">
        <v>10</v>
      </c>
      <c r="N17" s="25">
        <f t="shared" si="1"/>
        <v>57</v>
      </c>
      <c r="O17" s="11" t="str">
        <f t="shared" si="0"/>
        <v>BAŞARILI</v>
      </c>
      <c r="Q17" s="127" t="s">
        <v>66</v>
      </c>
      <c r="R17" s="128"/>
      <c r="S17" s="129"/>
    </row>
    <row r="18" spans="1:19" ht="18.95" customHeight="1" x14ac:dyDescent="0.25">
      <c r="A18" s="4">
        <v>13</v>
      </c>
      <c r="B18" s="30">
        <v>246</v>
      </c>
      <c r="C18" s="31" t="str">
        <v>İLAYDA AYLANÇ</v>
      </c>
      <c r="D18" s="24">
        <v>5</v>
      </c>
      <c r="E18" s="10">
        <v>5</v>
      </c>
      <c r="F18" s="10">
        <v>1</v>
      </c>
      <c r="G18" s="10">
        <v>1</v>
      </c>
      <c r="H18" s="10">
        <v>4</v>
      </c>
      <c r="I18" s="10">
        <v>9</v>
      </c>
      <c r="J18" s="10">
        <v>4</v>
      </c>
      <c r="K18" s="10">
        <v>5</v>
      </c>
      <c r="L18" s="10">
        <v>5</v>
      </c>
      <c r="M18" s="10">
        <v>10</v>
      </c>
      <c r="N18" s="25">
        <f t="shared" si="1"/>
        <v>49</v>
      </c>
      <c r="O18" s="11" t="str">
        <f t="shared" si="0"/>
        <v>BAŞARISIZ</v>
      </c>
      <c r="Q18" s="130"/>
      <c r="R18" s="131"/>
      <c r="S18" s="132"/>
    </row>
    <row r="19" spans="1:19" ht="18.95" customHeight="1" x14ac:dyDescent="0.25">
      <c r="A19" s="4">
        <v>14</v>
      </c>
      <c r="B19" s="30">
        <v>248</v>
      </c>
      <c r="C19" s="31" t="str">
        <v>FERİDE DAMLA ŞAHİN</v>
      </c>
      <c r="D19" s="24">
        <v>5</v>
      </c>
      <c r="E19" s="10">
        <v>5</v>
      </c>
      <c r="F19" s="10">
        <v>5</v>
      </c>
      <c r="G19" s="10">
        <v>5</v>
      </c>
      <c r="H19" s="10">
        <v>4</v>
      </c>
      <c r="I19" s="10">
        <v>5</v>
      </c>
      <c r="J19" s="10">
        <v>4</v>
      </c>
      <c r="K19" s="10">
        <v>5</v>
      </c>
      <c r="L19" s="10">
        <v>5</v>
      </c>
      <c r="M19" s="10">
        <v>10</v>
      </c>
      <c r="N19" s="25">
        <f t="shared" si="1"/>
        <v>53</v>
      </c>
      <c r="O19" s="11" t="str">
        <f t="shared" si="0"/>
        <v>BAŞARILI</v>
      </c>
      <c r="Q19" s="130"/>
      <c r="R19" s="131"/>
      <c r="S19" s="132"/>
    </row>
    <row r="20" spans="1:19" ht="18.95" customHeight="1" x14ac:dyDescent="0.25">
      <c r="A20" s="4">
        <v>15</v>
      </c>
      <c r="B20" s="30">
        <v>251</v>
      </c>
      <c r="C20" s="31" t="str">
        <v>AZRA ARICI</v>
      </c>
      <c r="D20" s="24">
        <v>5</v>
      </c>
      <c r="E20" s="10">
        <v>5</v>
      </c>
      <c r="F20" s="10">
        <v>1</v>
      </c>
      <c r="G20" s="10">
        <v>1</v>
      </c>
      <c r="H20" s="10">
        <v>1</v>
      </c>
      <c r="I20" s="10">
        <v>9</v>
      </c>
      <c r="J20" s="10">
        <v>4</v>
      </c>
      <c r="K20" s="10">
        <v>5</v>
      </c>
      <c r="L20" s="10">
        <v>5</v>
      </c>
      <c r="M20" s="10">
        <v>10</v>
      </c>
      <c r="N20" s="25">
        <f t="shared" si="1"/>
        <v>46</v>
      </c>
      <c r="O20" s="11" t="str">
        <f t="shared" si="0"/>
        <v>BAŞARISIZ</v>
      </c>
      <c r="Q20" s="130"/>
      <c r="R20" s="131"/>
      <c r="S20" s="132"/>
    </row>
    <row r="21" spans="1:19" ht="18.95" customHeight="1" thickBot="1" x14ac:dyDescent="0.3">
      <c r="A21" s="4">
        <v>16</v>
      </c>
      <c r="B21" s="30">
        <v>256</v>
      </c>
      <c r="C21" s="31" t="str">
        <v>YAĞMUR DELİCE</v>
      </c>
      <c r="D21" s="24">
        <v>5</v>
      </c>
      <c r="E21" s="10">
        <v>5</v>
      </c>
      <c r="F21" s="10">
        <v>4</v>
      </c>
      <c r="G21" s="10">
        <v>5</v>
      </c>
      <c r="H21" s="10">
        <v>4</v>
      </c>
      <c r="I21" s="10">
        <v>9</v>
      </c>
      <c r="J21" s="10">
        <v>4</v>
      </c>
      <c r="K21" s="10">
        <v>5</v>
      </c>
      <c r="L21" s="10">
        <v>5</v>
      </c>
      <c r="M21" s="10">
        <v>10</v>
      </c>
      <c r="N21" s="25">
        <f t="shared" si="1"/>
        <v>56</v>
      </c>
      <c r="O21" s="11" t="str">
        <f t="shared" si="0"/>
        <v>BAŞARILI</v>
      </c>
      <c r="Q21" s="133"/>
      <c r="R21" s="134"/>
      <c r="S21" s="135"/>
    </row>
    <row r="22" spans="1:19" ht="18.95" customHeight="1" x14ac:dyDescent="0.25">
      <c r="A22" s="4">
        <v>17</v>
      </c>
      <c r="B22" s="30">
        <v>278</v>
      </c>
      <c r="C22" s="31" t="str">
        <v>HAVA NUR ARSU</v>
      </c>
      <c r="D22" s="24">
        <v>5</v>
      </c>
      <c r="E22" s="10">
        <v>1</v>
      </c>
      <c r="F22" s="10">
        <v>4</v>
      </c>
      <c r="G22" s="10">
        <v>5</v>
      </c>
      <c r="H22" s="10">
        <v>1</v>
      </c>
      <c r="I22" s="10">
        <v>5</v>
      </c>
      <c r="J22" s="10">
        <v>4</v>
      </c>
      <c r="K22" s="10">
        <v>5</v>
      </c>
      <c r="L22" s="10">
        <v>5</v>
      </c>
      <c r="M22" s="10">
        <v>10</v>
      </c>
      <c r="N22" s="25">
        <f t="shared" si="1"/>
        <v>45</v>
      </c>
      <c r="O22" s="11" t="str">
        <f t="shared" si="0"/>
        <v>BAŞARISIZ</v>
      </c>
    </row>
    <row r="23" spans="1:19" ht="18.95" customHeight="1" x14ac:dyDescent="0.25">
      <c r="A23" s="4">
        <v>18</v>
      </c>
      <c r="B23" s="30">
        <v>291</v>
      </c>
      <c r="C23" s="31" t="str">
        <v>KOCA KUTAY ASLAN</v>
      </c>
      <c r="D23" s="24">
        <v>5</v>
      </c>
      <c r="E23" s="10">
        <v>5</v>
      </c>
      <c r="F23" s="10">
        <v>4</v>
      </c>
      <c r="G23" s="10">
        <v>5</v>
      </c>
      <c r="H23" s="10">
        <v>4</v>
      </c>
      <c r="I23" s="10">
        <v>9</v>
      </c>
      <c r="J23" s="10">
        <v>4</v>
      </c>
      <c r="K23" s="10">
        <v>5</v>
      </c>
      <c r="L23" s="10">
        <v>5</v>
      </c>
      <c r="M23" s="10">
        <v>10</v>
      </c>
      <c r="N23" s="25">
        <f t="shared" si="1"/>
        <v>56</v>
      </c>
      <c r="O23" s="11" t="str">
        <f t="shared" si="0"/>
        <v>BAŞARILI</v>
      </c>
    </row>
    <row r="24" spans="1:19" ht="18.95" customHeight="1" x14ac:dyDescent="0.25">
      <c r="A24" s="4">
        <v>19</v>
      </c>
      <c r="B24" s="30">
        <v>300</v>
      </c>
      <c r="C24" s="31" t="str">
        <v>NİSA NUR KILIÇKAYA</v>
      </c>
      <c r="D24" s="24">
        <v>5</v>
      </c>
      <c r="E24" s="10">
        <v>5</v>
      </c>
      <c r="F24" s="10">
        <v>4</v>
      </c>
      <c r="G24" s="10">
        <v>5</v>
      </c>
      <c r="H24" s="10">
        <v>4</v>
      </c>
      <c r="I24" s="10">
        <v>1</v>
      </c>
      <c r="J24" s="10">
        <v>4</v>
      </c>
      <c r="K24" s="10">
        <v>5</v>
      </c>
      <c r="L24" s="10">
        <v>5</v>
      </c>
      <c r="M24" s="10">
        <v>10</v>
      </c>
      <c r="N24" s="25">
        <f t="shared" si="1"/>
        <v>48</v>
      </c>
      <c r="O24" s="11" t="str">
        <f t="shared" si="0"/>
        <v>BAŞARISIZ</v>
      </c>
    </row>
    <row r="25" spans="1:19" ht="18.95" customHeight="1" x14ac:dyDescent="0.25">
      <c r="A25" s="4">
        <v>20</v>
      </c>
      <c r="B25" s="30">
        <v>301</v>
      </c>
      <c r="C25" s="31" t="str">
        <v>YUSUF KAYMAKCI</v>
      </c>
      <c r="D25" s="24">
        <v>4</v>
      </c>
      <c r="E25" s="10">
        <v>10</v>
      </c>
      <c r="F25" s="10">
        <v>4</v>
      </c>
      <c r="G25" s="10">
        <v>10</v>
      </c>
      <c r="H25" s="10">
        <v>4</v>
      </c>
      <c r="I25" s="10">
        <v>10</v>
      </c>
      <c r="J25" s="10">
        <v>4</v>
      </c>
      <c r="K25" s="10">
        <v>10</v>
      </c>
      <c r="L25" s="10">
        <v>4</v>
      </c>
      <c r="M25" s="10">
        <v>10</v>
      </c>
      <c r="N25" s="25">
        <f t="shared" si="1"/>
        <v>70</v>
      </c>
      <c r="O25" s="11" t="str">
        <f t="shared" si="0"/>
        <v>BAŞARILI</v>
      </c>
    </row>
    <row r="26" spans="1:19" ht="18.95" customHeight="1" x14ac:dyDescent="0.25">
      <c r="A26" s="4">
        <v>21</v>
      </c>
      <c r="B26" s="30"/>
      <c r="C26" s="31"/>
      <c r="D26" s="24"/>
      <c r="E26" s="10"/>
      <c r="F26" s="10"/>
      <c r="G26" s="10"/>
      <c r="H26" s="10"/>
      <c r="I26" s="10"/>
      <c r="J26" s="10"/>
      <c r="K26" s="10"/>
      <c r="L26" s="10"/>
      <c r="M26" s="10"/>
      <c r="N26" s="25" t="str">
        <f t="shared" si="1"/>
        <v/>
      </c>
      <c r="O26" s="11" t="str">
        <f t="shared" si="0"/>
        <v/>
      </c>
    </row>
    <row r="27" spans="1:19" ht="18.95" customHeight="1" x14ac:dyDescent="0.25">
      <c r="A27" s="4">
        <v>22</v>
      </c>
      <c r="B27" s="30"/>
      <c r="C27" s="31"/>
      <c r="D27" s="24"/>
      <c r="E27" s="10"/>
      <c r="F27" s="10"/>
      <c r="G27" s="10"/>
      <c r="H27" s="10"/>
      <c r="I27" s="10"/>
      <c r="J27" s="10"/>
      <c r="K27" s="10"/>
      <c r="L27" s="10"/>
      <c r="M27" s="10"/>
      <c r="N27" s="25" t="str">
        <f t="shared" si="1"/>
        <v/>
      </c>
      <c r="O27" s="11" t="str">
        <f t="shared" si="0"/>
        <v/>
      </c>
    </row>
    <row r="28" spans="1:19" ht="18.95" customHeight="1" x14ac:dyDescent="0.25">
      <c r="A28" s="4">
        <v>23</v>
      </c>
      <c r="B28" s="30"/>
      <c r="C28" s="31"/>
      <c r="D28" s="24"/>
      <c r="E28" s="10"/>
      <c r="F28" s="10"/>
      <c r="G28" s="10"/>
      <c r="H28" s="10"/>
      <c r="I28" s="10"/>
      <c r="J28" s="10"/>
      <c r="K28" s="10"/>
      <c r="L28" s="10"/>
      <c r="M28" s="10"/>
      <c r="N28" s="25" t="str">
        <f t="shared" si="1"/>
        <v/>
      </c>
      <c r="O28" s="11" t="str">
        <f t="shared" si="0"/>
        <v/>
      </c>
    </row>
    <row r="29" spans="1:19" ht="18.95" customHeight="1" x14ac:dyDescent="0.25">
      <c r="A29" s="4">
        <v>24</v>
      </c>
      <c r="B29" s="30"/>
      <c r="C29" s="31"/>
      <c r="D29" s="24"/>
      <c r="E29" s="10"/>
      <c r="F29" s="10"/>
      <c r="G29" s="10"/>
      <c r="H29" s="10"/>
      <c r="I29" s="10"/>
      <c r="J29" s="10"/>
      <c r="K29" s="10"/>
      <c r="L29" s="10"/>
      <c r="M29" s="10"/>
      <c r="N29" s="25" t="str">
        <f t="shared" si="1"/>
        <v/>
      </c>
      <c r="O29" s="11" t="str">
        <f t="shared" si="0"/>
        <v/>
      </c>
    </row>
    <row r="30" spans="1:19" ht="18.95" customHeight="1" x14ac:dyDescent="0.25">
      <c r="A30" s="4">
        <v>25</v>
      </c>
      <c r="B30" s="30"/>
      <c r="C30" s="31"/>
      <c r="D30" s="24"/>
      <c r="E30" s="10"/>
      <c r="F30" s="10"/>
      <c r="G30" s="10"/>
      <c r="H30" s="10"/>
      <c r="I30" s="10"/>
      <c r="J30" s="10"/>
      <c r="K30" s="10"/>
      <c r="L30" s="10"/>
      <c r="M30" s="10"/>
      <c r="N30" s="25" t="str">
        <f t="shared" si="1"/>
        <v/>
      </c>
      <c r="O30" s="11" t="str">
        <f t="shared" si="0"/>
        <v/>
      </c>
    </row>
    <row r="31" spans="1:19" ht="18.95" customHeight="1" x14ac:dyDescent="0.25">
      <c r="A31" s="4">
        <v>26</v>
      </c>
      <c r="B31" s="30"/>
      <c r="C31" s="31"/>
      <c r="D31" s="24"/>
      <c r="E31" s="10"/>
      <c r="F31" s="10"/>
      <c r="G31" s="10"/>
      <c r="H31" s="10"/>
      <c r="I31" s="10"/>
      <c r="J31" s="10"/>
      <c r="K31" s="10"/>
      <c r="L31" s="10"/>
      <c r="M31" s="10"/>
      <c r="N31" s="25" t="str">
        <f t="shared" si="1"/>
        <v/>
      </c>
      <c r="O31" s="11" t="str">
        <f t="shared" si="0"/>
        <v/>
      </c>
    </row>
    <row r="32" spans="1:19" ht="18.95" customHeight="1" x14ac:dyDescent="0.25">
      <c r="A32" s="4">
        <v>27</v>
      </c>
      <c r="B32" s="30"/>
      <c r="C32" s="31"/>
      <c r="D32" s="24"/>
      <c r="E32" s="10"/>
      <c r="F32" s="10"/>
      <c r="G32" s="10"/>
      <c r="H32" s="10"/>
      <c r="I32" s="10"/>
      <c r="J32" s="10"/>
      <c r="K32" s="10"/>
      <c r="L32" s="10"/>
      <c r="M32" s="10"/>
      <c r="N32" s="25" t="str">
        <f t="shared" si="1"/>
        <v/>
      </c>
      <c r="O32" s="11" t="str">
        <f t="shared" si="0"/>
        <v/>
      </c>
    </row>
    <row r="33" spans="1:16" ht="18.95" customHeight="1" x14ac:dyDescent="0.25">
      <c r="A33" s="4">
        <v>28</v>
      </c>
      <c r="B33" s="30"/>
      <c r="C33" s="31"/>
      <c r="D33" s="24"/>
      <c r="E33" s="10"/>
      <c r="F33" s="10"/>
      <c r="G33" s="10"/>
      <c r="H33" s="10"/>
      <c r="I33" s="10"/>
      <c r="J33" s="10"/>
      <c r="K33" s="10"/>
      <c r="L33" s="10"/>
      <c r="M33" s="10"/>
      <c r="N33" s="25" t="str">
        <f t="shared" si="1"/>
        <v/>
      </c>
      <c r="O33" s="11" t="str">
        <f t="shared" si="0"/>
        <v/>
      </c>
    </row>
    <row r="34" spans="1:16" ht="18.95" customHeight="1" x14ac:dyDescent="0.25">
      <c r="A34" s="4">
        <v>29</v>
      </c>
      <c r="B34" s="30"/>
      <c r="C34" s="31"/>
      <c r="D34" s="24"/>
      <c r="E34" s="10"/>
      <c r="F34" s="10"/>
      <c r="G34" s="10"/>
      <c r="H34" s="10"/>
      <c r="I34" s="10"/>
      <c r="J34" s="10"/>
      <c r="K34" s="10"/>
      <c r="L34" s="10"/>
      <c r="M34" s="10"/>
      <c r="N34" s="25" t="str">
        <f t="shared" si="1"/>
        <v/>
      </c>
      <c r="O34" s="11" t="str">
        <f t="shared" si="0"/>
        <v/>
      </c>
    </row>
    <row r="35" spans="1:16" ht="18.95" customHeight="1" x14ac:dyDescent="0.25">
      <c r="A35" s="4">
        <v>30</v>
      </c>
      <c r="B35" s="30"/>
      <c r="C35" s="31"/>
      <c r="D35" s="24"/>
      <c r="E35" s="10"/>
      <c r="F35" s="10"/>
      <c r="G35" s="10"/>
      <c r="H35" s="10"/>
      <c r="I35" s="10"/>
      <c r="J35" s="10"/>
      <c r="K35" s="10"/>
      <c r="L35" s="10"/>
      <c r="M35" s="10"/>
      <c r="N35" s="25" t="str">
        <f t="shared" si="1"/>
        <v/>
      </c>
      <c r="O35" s="11" t="str">
        <f t="shared" si="0"/>
        <v/>
      </c>
    </row>
    <row r="36" spans="1:16" ht="18.95" customHeight="1" x14ac:dyDescent="0.25">
      <c r="A36" s="4">
        <v>31</v>
      </c>
      <c r="B36" s="30"/>
      <c r="C36" s="31"/>
      <c r="D36" s="24"/>
      <c r="E36" s="10"/>
      <c r="F36" s="10"/>
      <c r="G36" s="10"/>
      <c r="H36" s="10"/>
      <c r="I36" s="10"/>
      <c r="J36" s="10"/>
      <c r="K36" s="10"/>
      <c r="L36" s="10"/>
      <c r="M36" s="10"/>
      <c r="N36" s="25" t="str">
        <f t="shared" si="1"/>
        <v/>
      </c>
      <c r="O36" s="11" t="str">
        <f t="shared" si="0"/>
        <v/>
      </c>
    </row>
    <row r="37" spans="1:16" ht="18.95" customHeight="1" x14ac:dyDescent="0.25">
      <c r="A37" s="4">
        <v>32</v>
      </c>
      <c r="B37" s="30"/>
      <c r="C37" s="31"/>
      <c r="D37" s="24"/>
      <c r="E37" s="10"/>
      <c r="F37" s="10"/>
      <c r="G37" s="10"/>
      <c r="H37" s="10"/>
      <c r="I37" s="10"/>
      <c r="J37" s="10"/>
      <c r="K37" s="10"/>
      <c r="L37" s="10"/>
      <c r="M37" s="10"/>
      <c r="N37" s="25" t="str">
        <f t="shared" si="1"/>
        <v/>
      </c>
      <c r="O37" s="11" t="str">
        <f t="shared" si="0"/>
        <v/>
      </c>
    </row>
    <row r="38" spans="1:16" ht="18.95" customHeight="1" x14ac:dyDescent="0.25">
      <c r="A38" s="4">
        <v>33</v>
      </c>
      <c r="B38" s="30"/>
      <c r="C38" s="31"/>
      <c r="D38" s="24"/>
      <c r="E38" s="10"/>
      <c r="F38" s="10"/>
      <c r="G38" s="10"/>
      <c r="H38" s="10"/>
      <c r="I38" s="10"/>
      <c r="J38" s="10"/>
      <c r="K38" s="10"/>
      <c r="L38" s="10"/>
      <c r="M38" s="10"/>
      <c r="N38" s="25" t="str">
        <f t="shared" si="1"/>
        <v/>
      </c>
      <c r="O38" s="11" t="str">
        <f t="shared" si="0"/>
        <v/>
      </c>
    </row>
    <row r="39" spans="1:16" ht="24" customHeight="1" thickBot="1" x14ac:dyDescent="0.25">
      <c r="A39" s="120" t="s">
        <v>21</v>
      </c>
      <c r="B39" s="121"/>
      <c r="C39" s="121"/>
      <c r="D39" s="32">
        <f>IF('4-RAPOR SAYFASI'!Z4=0," ",((SUM(D6:D38)/COUNT(D6:D38))*100)/'4-RAPOR SAYFASI'!Z4)</f>
        <v>49.000000000000007</v>
      </c>
      <c r="E39" s="12">
        <f>IF('4-RAPOR SAYFASI'!Z5=0," ",((SUM(E6:E38)/COUNT(E6:E38))*100)/'4-RAPOR SAYFASI'!Z5)</f>
        <v>50.999999999999993</v>
      </c>
      <c r="F39" s="12">
        <f>IF('4-RAPOR SAYFASI'!Z6=0," ",((SUM(F6:F38)/COUNT(F6:F38))*100)/'4-RAPOR SAYFASI'!Z6)</f>
        <v>36</v>
      </c>
      <c r="G39" s="12">
        <f>IF('4-RAPOR SAYFASI'!Z7=0," ",((SUM(G6:G38)/COUNT(G6:G38))*100)/'4-RAPOR SAYFASI'!Z7)</f>
        <v>52</v>
      </c>
      <c r="H39" s="12">
        <f>IF('4-RAPOR SAYFASI'!Z8=0," ",((SUM(H6:H38)/COUNT(H6:H38))*100)/'4-RAPOR SAYFASI'!Z8)</f>
        <v>42</v>
      </c>
      <c r="I39" s="12">
        <f>IF('4-RAPOR SAYFASI'!Z9=0," ",((SUM(I6:I38)/COUNT(I6:I38))*100)/'4-RAPOR SAYFASI'!Z9)</f>
        <v>72</v>
      </c>
      <c r="J39" s="12">
        <f>IF('4-RAPOR SAYFASI'!Z10=0," ",((SUM(J6:J38)/COUNT(J6:J38))*100)/'4-RAPOR SAYFASI'!Z10)</f>
        <v>40</v>
      </c>
      <c r="K39" s="12">
        <f>IF('4-RAPOR SAYFASI'!Z11=0," ",((SUM(K6:K38)/COUNT(K6:K38))*100)/'4-RAPOR SAYFASI'!Z11)</f>
        <v>52</v>
      </c>
      <c r="L39" s="12">
        <f>IF('4-RAPOR SAYFASI'!Z12=0," ",((SUM(L6:L38)/COUNT(L6:L38))*100)/'4-RAPOR SAYFASI'!Z12)</f>
        <v>49.5</v>
      </c>
      <c r="M39" s="12">
        <f>IF('4-RAPOR SAYFASI'!Z13=0," ",((SUM(M6:M38)/COUNT(M6:M38))*100)/'4-RAPOR SAYFASI'!Z13)</f>
        <v>100</v>
      </c>
      <c r="N39" s="34"/>
      <c r="O39" s="28"/>
      <c r="P39" s="3"/>
    </row>
    <row r="40" spans="1:16" ht="15" x14ac:dyDescent="0.2">
      <c r="A40" s="5"/>
      <c r="B40" s="5"/>
      <c r="C40" s="5"/>
      <c r="D40" s="5"/>
      <c r="E40" s="6"/>
      <c r="F40" s="7"/>
      <c r="G40" s="6"/>
      <c r="H40" s="6"/>
      <c r="I40" s="6"/>
      <c r="J40" s="6"/>
      <c r="K40" s="6"/>
      <c r="L40" s="6"/>
      <c r="M40" s="7"/>
      <c r="N40" s="6"/>
      <c r="O40" s="8"/>
      <c r="P40" s="3"/>
    </row>
    <row r="41" spans="1:16" ht="15" x14ac:dyDescent="0.2">
      <c r="A41" s="5"/>
      <c r="B41" s="5"/>
      <c r="C41" s="5"/>
      <c r="D41" s="5"/>
      <c r="E41" s="6"/>
      <c r="F41" s="7"/>
      <c r="G41" s="6"/>
      <c r="H41" s="6"/>
      <c r="I41" s="6"/>
      <c r="J41" s="6"/>
      <c r="K41" s="6"/>
      <c r="L41" s="6"/>
      <c r="M41" s="7"/>
      <c r="N41" s="6"/>
      <c r="O41" s="8"/>
      <c r="P41" s="3"/>
    </row>
    <row r="42" spans="1:16" x14ac:dyDescent="0.2">
      <c r="A42" s="5"/>
      <c r="B42" s="5"/>
      <c r="C42" s="5"/>
      <c r="D42" s="5"/>
      <c r="E42" s="6"/>
      <c r="F42" s="7"/>
      <c r="G42" s="6"/>
      <c r="H42" s="6"/>
      <c r="I42" s="6"/>
      <c r="J42" s="6"/>
      <c r="K42" s="6"/>
      <c r="L42" s="6"/>
      <c r="M42" s="113"/>
      <c r="N42" s="113"/>
      <c r="O42" s="113"/>
      <c r="P42" s="113"/>
    </row>
    <row r="43" spans="1:16" ht="15" x14ac:dyDescent="0.2">
      <c r="B43" s="110" t="str">
        <f>'2-OKUL VE ÖĞRENCİ BİLGİ GİRİŞİ'!C7</f>
        <v>H. Celalettin ALTINDİŞ</v>
      </c>
      <c r="C43" s="110"/>
      <c r="D43" s="110"/>
      <c r="I43" s="110" t="str">
        <f>'2-OKUL VE ÖĞRENCİ BİLGİ GİRİŞİ'!C9</f>
        <v>Adem GÜLHAN</v>
      </c>
      <c r="J43" s="110"/>
      <c r="K43" s="110"/>
      <c r="L43" s="110"/>
      <c r="M43" s="110"/>
      <c r="N43" s="110"/>
      <c r="O43" s="110"/>
      <c r="P43" s="110"/>
    </row>
    <row r="44" spans="1:16" ht="15" x14ac:dyDescent="0.2">
      <c r="B44" s="110" t="str">
        <f>'2-OKUL VE ÖĞRENCİ BİLGİ GİRİŞİ'!C8</f>
        <v>Ders Öğretmeni</v>
      </c>
      <c r="C44" s="110"/>
      <c r="D44" s="110"/>
      <c r="I44" s="110" t="str">
        <f>'2-OKUL VE ÖĞRENCİ BİLGİ GİRİŞİ'!B9</f>
        <v>Okul Müdürü</v>
      </c>
      <c r="J44" s="110"/>
      <c r="K44" s="110"/>
      <c r="L44" s="110"/>
      <c r="M44" s="110"/>
      <c r="N44" s="110"/>
      <c r="O44" s="110"/>
      <c r="P44" s="110"/>
    </row>
    <row r="45" spans="1:16" ht="18" x14ac:dyDescent="0.2">
      <c r="O45" s="9"/>
    </row>
  </sheetData>
  <sheetProtection algorithmName="SHA-512" hashValue="rxdcPrAHCcQj5rp8E3vrL/nDSkSwaJePhm3RBQuKs0rAZltcSN4iqdSgzOhv3wmy2lBfGKksOyPHSlwrhEyDeg==" saltValue="hn/EcMqrQE25TNjgcuZ4uw==" spinCount="100000" sheet="1" selectLockedCells="1"/>
  <dataConsolidate/>
  <mergeCells count="21">
    <mergeCell ref="A3:O3"/>
    <mergeCell ref="Q3:S4"/>
    <mergeCell ref="Q17:S21"/>
    <mergeCell ref="I43:P43"/>
    <mergeCell ref="A4:A5"/>
    <mergeCell ref="I44:P44"/>
    <mergeCell ref="C4:C5"/>
    <mergeCell ref="B44:D44"/>
    <mergeCell ref="B43:D43"/>
    <mergeCell ref="M42:P42"/>
    <mergeCell ref="O4:O5"/>
    <mergeCell ref="N4:N5"/>
    <mergeCell ref="B4:B5"/>
    <mergeCell ref="A39:C39"/>
    <mergeCell ref="Q1:S2"/>
    <mergeCell ref="A2:B2"/>
    <mergeCell ref="A1:D1"/>
    <mergeCell ref="E1:O1"/>
    <mergeCell ref="C2:I2"/>
    <mergeCell ref="J2:L2"/>
    <mergeCell ref="M2:O2"/>
  </mergeCells>
  <phoneticPr fontId="10" type="noConversion"/>
  <conditionalFormatting sqref="D39:M39">
    <cfRule type="cellIs" dxfId="3" priority="2" operator="greaterThan">
      <formula>50</formula>
    </cfRule>
    <cfRule type="cellIs" dxfId="2" priority="3" operator="lessThan">
      <formula>50</formula>
    </cfRule>
  </conditionalFormatting>
  <conditionalFormatting sqref="O6:O38">
    <cfRule type="cellIs" dxfId="1" priority="1" operator="equal">
      <formula>"BAŞARILI"</formula>
    </cfRule>
    <cfRule type="cellIs" dxfId="0" priority="7" operator="equal">
      <formula>"BAŞARISIZ"</formula>
    </cfRule>
  </conditionalFormatting>
  <dataValidations count="1">
    <dataValidation type="custom" allowBlank="1" showInputMessage="1" showErrorMessage="1" sqref="D6:M38" xr:uid="{4C22B4A4-1D6C-492C-B829-AAA99A389BAF}">
      <formula1>SUM($D6:$M6)&lt;=100</formula1>
    </dataValidation>
  </dataValidations>
  <pageMargins left="0.25" right="0.25" top="0.75" bottom="0.75" header="0.3" footer="0.3"/>
  <pageSetup paperSize="9" scale="84" orientation="portrait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476A4453-C817-46FC-A04F-2663B25D8290}">
          <x14:formula1>
            <xm:f>'2-OKUL VE ÖĞRENCİ BİLGİ GİRİŞİ'!$E$12:$E$31</xm:f>
          </x14:formula1>
          <xm:sqref>A2:B2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5E3B1A-205D-4267-9006-3C2C00CF940C}">
  <sheetPr>
    <tabColor rgb="FF7030A0"/>
    <pageSetUpPr fitToPage="1"/>
  </sheetPr>
  <dimension ref="A1:AH63"/>
  <sheetViews>
    <sheetView showGridLines="0" topLeftCell="A17" zoomScale="90" zoomScaleNormal="90" workbookViewId="0">
      <selection activeCell="AB18" sqref="AB18"/>
    </sheetView>
  </sheetViews>
  <sheetFormatPr defaultRowHeight="12.75" x14ac:dyDescent="0.2"/>
  <cols>
    <col min="1" max="22" width="5.7109375" customWidth="1"/>
    <col min="23" max="23" width="15.5703125" customWidth="1"/>
    <col min="24" max="24" width="3" customWidth="1"/>
    <col min="25" max="26" width="5.5703125" customWidth="1"/>
    <col min="27" max="27" width="50.85546875" customWidth="1"/>
    <col min="28" max="28" width="15.5703125" customWidth="1"/>
    <col min="29" max="29" width="10.7109375" customWidth="1"/>
    <col min="30" max="30" width="14.5703125" customWidth="1"/>
  </cols>
  <sheetData>
    <row r="1" spans="1:34" ht="51" customHeight="1" thickBot="1" x14ac:dyDescent="0.25">
      <c r="A1" s="153" t="str">
        <f>'2-OKUL VE ÖĞRENCİ BİLGİ GİRİŞİ'!C5</f>
        <v>12-A</v>
      </c>
      <c r="B1" s="154"/>
      <c r="C1" s="154" t="s">
        <v>39</v>
      </c>
      <c r="D1" s="154"/>
      <c r="E1" s="155" t="str">
        <f>'2-OKUL VE ÖĞRENCİ BİLGİ GİRİŞİ'!C6</f>
        <v>FİZİK</v>
      </c>
      <c r="F1" s="155"/>
      <c r="G1" s="155"/>
      <c r="H1" s="155"/>
      <c r="I1" s="155"/>
      <c r="J1" s="155"/>
      <c r="K1" s="155"/>
      <c r="L1" s="155"/>
      <c r="M1" s="155"/>
      <c r="N1" s="155"/>
      <c r="O1" s="14" t="s">
        <v>40</v>
      </c>
      <c r="P1" s="14"/>
      <c r="Q1" s="14"/>
      <c r="R1" s="14"/>
      <c r="S1" s="14"/>
      <c r="T1" s="14"/>
      <c r="U1" s="14"/>
      <c r="V1" s="14"/>
      <c r="W1" s="15"/>
      <c r="Y1" s="158" t="s">
        <v>35</v>
      </c>
      <c r="Z1" s="156" t="s">
        <v>38</v>
      </c>
      <c r="AA1" s="144" t="s">
        <v>467</v>
      </c>
      <c r="AB1" s="144"/>
      <c r="AC1" s="144"/>
      <c r="AD1" s="144"/>
      <c r="AE1" s="144"/>
      <c r="AF1" s="144"/>
      <c r="AG1" s="144"/>
      <c r="AH1" s="145"/>
    </row>
    <row r="2" spans="1:34" ht="30" customHeight="1" x14ac:dyDescent="0.2">
      <c r="A2" s="176" t="s">
        <v>15</v>
      </c>
      <c r="B2" s="177"/>
      <c r="C2" s="177"/>
      <c r="D2" s="177"/>
      <c r="E2" s="169" t="str">
        <f>'2-OKUL VE ÖĞRENCİ BİLGİ GİRİŞİ'!C3</f>
        <v>AHMED İSLAMOĞLU ANADOLU İMAM HATİP LİSESİ</v>
      </c>
      <c r="F2" s="170"/>
      <c r="G2" s="170"/>
      <c r="H2" s="170"/>
      <c r="I2" s="170"/>
      <c r="J2" s="170"/>
      <c r="K2" s="170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1"/>
      <c r="X2" s="16"/>
      <c r="Y2" s="159"/>
      <c r="Z2" s="157"/>
      <c r="AA2" s="146"/>
      <c r="AB2" s="146"/>
      <c r="AC2" s="146"/>
      <c r="AD2" s="146"/>
      <c r="AE2" s="146"/>
      <c r="AF2" s="146"/>
      <c r="AG2" s="146"/>
      <c r="AH2" s="147"/>
    </row>
    <row r="3" spans="1:34" ht="30" customHeight="1" x14ac:dyDescent="0.2">
      <c r="A3" s="180" t="str">
        <f>'2-OKUL VE ÖĞRENCİ BİLGİ GİRİŞİ'!B4</f>
        <v>ÖĞRETİM YILI</v>
      </c>
      <c r="B3" s="181"/>
      <c r="C3" s="181"/>
      <c r="D3" s="181"/>
      <c r="E3" s="166" t="str">
        <f>'2-OKUL VE ÖĞRENCİ BİLGİ GİRİŞİ'!C4</f>
        <v>2023-2024 EĞİTİM ÖĞRETİM YILI</v>
      </c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  <c r="T3" s="167"/>
      <c r="U3" s="167"/>
      <c r="V3" s="167"/>
      <c r="W3" s="168"/>
      <c r="X3" s="16"/>
      <c r="Y3" s="159"/>
      <c r="Z3" s="157"/>
      <c r="AA3" s="138" t="s">
        <v>6</v>
      </c>
      <c r="AB3" s="138"/>
      <c r="AC3" s="138"/>
      <c r="AD3" s="138"/>
      <c r="AE3" s="138"/>
      <c r="AF3" s="138"/>
      <c r="AG3" s="138"/>
      <c r="AH3" s="139"/>
    </row>
    <row r="4" spans="1:34" ht="30" customHeight="1" x14ac:dyDescent="0.2">
      <c r="A4" s="178" t="str">
        <f>'2-OKUL VE ÖĞRENCİ BİLGİ GİRİŞİ'!B6</f>
        <v>DERS</v>
      </c>
      <c r="B4" s="179"/>
      <c r="C4" s="179"/>
      <c r="D4" s="179"/>
      <c r="E4" s="163" t="str">
        <f>'2-OKUL VE ÖĞRENCİ BİLGİ GİRİŞİ'!C6</f>
        <v>FİZİK</v>
      </c>
      <c r="F4" s="164"/>
      <c r="G4" s="164"/>
      <c r="H4" s="164"/>
      <c r="I4" s="164"/>
      <c r="J4" s="164"/>
      <c r="K4" s="164"/>
      <c r="L4" s="164"/>
      <c r="M4" s="164"/>
      <c r="N4" s="164"/>
      <c r="O4" s="164"/>
      <c r="P4" s="164"/>
      <c r="Q4" s="164"/>
      <c r="R4" s="164"/>
      <c r="S4" s="164"/>
      <c r="T4" s="164"/>
      <c r="U4" s="164"/>
      <c r="V4" s="164"/>
      <c r="W4" s="165"/>
      <c r="X4" s="17"/>
      <c r="Y4" s="68">
        <f>'1-SINAV KAZANIM GİRİŞİ'!B2</f>
        <v>1</v>
      </c>
      <c r="Z4" s="70">
        <f>'1-SINAV KAZANIM GİRİŞİ'!C2</f>
        <v>10</v>
      </c>
      <c r="AA4" s="72" t="str">
        <f>'1-SINAV KAZANIM GİRİŞİ'!E2</f>
        <v>Düzgün çembersel hareketi açıklar.</v>
      </c>
      <c r="AB4" s="73" t="str">
        <f t="shared" ref="AB4:AB13" si="0">IF(AA4=0,"",AA4)</f>
        <v>Düzgün çembersel hareketi açıklar.</v>
      </c>
      <c r="AC4" s="74">
        <f>'3-NOT GİRİŞ SAYFASI'!D39</f>
        <v>49.000000000000007</v>
      </c>
      <c r="AD4" s="140" t="str">
        <f t="shared" ref="AD4:AD13" si="1">IF(AC4&lt;50,"    *    "&amp;AB4,"")</f>
        <v xml:space="preserve">    *    Düzgün çembersel hareketi açıklar.</v>
      </c>
      <c r="AE4" s="140"/>
      <c r="AF4" s="140"/>
      <c r="AG4" s="140"/>
      <c r="AH4" s="140"/>
    </row>
    <row r="5" spans="1:34" ht="30" customHeight="1" x14ac:dyDescent="0.2">
      <c r="A5" s="174" t="str">
        <f>'2-OKUL VE ÖĞRENCİ BİLGİ GİRİŞİ'!B7</f>
        <v>ÖĞRETMEN</v>
      </c>
      <c r="B5" s="175"/>
      <c r="C5" s="175"/>
      <c r="D5" s="175"/>
      <c r="E5" s="166" t="str">
        <f>'2-OKUL VE ÖĞRENCİ BİLGİ GİRİŞİ'!C7</f>
        <v>H. Celalettin ALTINDİŞ</v>
      </c>
      <c r="F5" s="167"/>
      <c r="G5" s="167"/>
      <c r="H5" s="167"/>
      <c r="I5" s="167"/>
      <c r="J5" s="167"/>
      <c r="K5" s="167"/>
      <c r="L5" s="167"/>
      <c r="M5" s="167"/>
      <c r="N5" s="167"/>
      <c r="O5" s="167"/>
      <c r="P5" s="167"/>
      <c r="Q5" s="167"/>
      <c r="R5" s="167"/>
      <c r="S5" s="167"/>
      <c r="T5" s="167"/>
      <c r="U5" s="167"/>
      <c r="V5" s="167"/>
      <c r="W5" s="168"/>
      <c r="X5" s="17"/>
      <c r="Y5" s="68">
        <f>'1-SINAV KAZANIM GİRİŞİ'!B3</f>
        <v>1</v>
      </c>
      <c r="Z5" s="70">
        <f>'1-SINAV KAZANIM GİRİŞİ'!C3</f>
        <v>10</v>
      </c>
      <c r="AA5" s="72" t="str">
        <f>'1-SINAV KAZANIM GİRİŞİ'!E3</f>
        <v>Düzgün çembersel harekette merkezcil kuvvetin bağlı olduğu değişkenleri analiz eder.</v>
      </c>
      <c r="AB5" s="73" t="str">
        <f t="shared" si="0"/>
        <v>Düzgün çembersel harekette merkezcil kuvvetin bağlı olduğu değişkenleri analiz eder.</v>
      </c>
      <c r="AC5" s="74">
        <f>'3-NOT GİRİŞ SAYFASI'!E39</f>
        <v>50.999999999999993</v>
      </c>
      <c r="AD5" s="140" t="str">
        <f t="shared" si="1"/>
        <v/>
      </c>
      <c r="AE5" s="140"/>
      <c r="AF5" s="140"/>
      <c r="AG5" s="140"/>
      <c r="AH5" s="140"/>
    </row>
    <row r="6" spans="1:34" ht="30" customHeight="1" x14ac:dyDescent="0.2">
      <c r="A6" s="174" t="str">
        <f>'2-OKUL VE ÖĞRENCİ BİLGİ GİRİŞİ'!B8</f>
        <v>BRANŞ</v>
      </c>
      <c r="B6" s="175"/>
      <c r="C6" s="175"/>
      <c r="D6" s="175"/>
      <c r="E6" s="166" t="str">
        <f>'2-OKUL VE ÖĞRENCİ BİLGİ GİRİŞİ'!C8</f>
        <v>Ders Öğretmeni</v>
      </c>
      <c r="F6" s="167"/>
      <c r="G6" s="167"/>
      <c r="H6" s="167"/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  <c r="T6" s="167"/>
      <c r="U6" s="167"/>
      <c r="V6" s="167"/>
      <c r="W6" s="168"/>
      <c r="X6" s="17"/>
      <c r="Y6" s="68">
        <v>1</v>
      </c>
      <c r="Z6" s="70">
        <f>'1-SINAV KAZANIM GİRİŞİ'!C4</f>
        <v>10</v>
      </c>
      <c r="AA6" s="72" t="str">
        <f>'1-SINAV KAZANIM GİRİŞİ'!E4</f>
        <v>Düzgün çembersel hareket yapan cisimlerin hareketini analiz eder.</v>
      </c>
      <c r="AB6" s="73" t="str">
        <f t="shared" si="0"/>
        <v>Düzgün çembersel hareket yapan cisimlerin hareketini analiz eder.</v>
      </c>
      <c r="AC6" s="74">
        <f>'3-NOT GİRİŞ SAYFASI'!F39</f>
        <v>36</v>
      </c>
      <c r="AD6" s="140" t="str">
        <f t="shared" si="1"/>
        <v xml:space="preserve">    *    Düzgün çembersel hareket yapan cisimlerin hareketini analiz eder.</v>
      </c>
      <c r="AE6" s="140"/>
      <c r="AF6" s="140"/>
      <c r="AG6" s="140"/>
      <c r="AH6" s="140"/>
    </row>
    <row r="7" spans="1:34" ht="30" customHeight="1" thickBot="1" x14ac:dyDescent="0.25">
      <c r="A7" s="172" t="s">
        <v>17</v>
      </c>
      <c r="B7" s="173"/>
      <c r="C7" s="173"/>
      <c r="D7" s="173"/>
      <c r="E7" s="160" t="s">
        <v>18</v>
      </c>
      <c r="F7" s="161"/>
      <c r="G7" s="161"/>
      <c r="H7" s="161"/>
      <c r="I7" s="161"/>
      <c r="J7" s="161"/>
      <c r="K7" s="161"/>
      <c r="L7" s="161"/>
      <c r="M7" s="161"/>
      <c r="N7" s="161"/>
      <c r="O7" s="161"/>
      <c r="P7" s="161"/>
      <c r="Q7" s="161"/>
      <c r="R7" s="161"/>
      <c r="S7" s="161"/>
      <c r="T7" s="161"/>
      <c r="U7" s="161"/>
      <c r="V7" s="161"/>
      <c r="W7" s="162"/>
      <c r="X7" s="17"/>
      <c r="Y7" s="68">
        <f>'1-SINAV KAZANIM GİRİŞİ'!B5</f>
        <v>1</v>
      </c>
      <c r="Z7" s="70">
        <f>'1-SINAV KAZANIM GİRİŞİ'!C5</f>
        <v>10</v>
      </c>
      <c r="AA7" s="72" t="str">
        <f>'1-SINAV KAZANIM GİRİŞİ'!E5</f>
        <v>Düzgün çembersel hareket yapan cisimlerin hareketini analiz eder.</v>
      </c>
      <c r="AB7" s="73" t="str">
        <f t="shared" si="0"/>
        <v>Düzgün çembersel hareket yapan cisimlerin hareketini analiz eder.</v>
      </c>
      <c r="AC7" s="74">
        <f>'3-NOT GİRİŞ SAYFASI'!G39</f>
        <v>52</v>
      </c>
      <c r="AD7" s="140" t="str">
        <f t="shared" si="1"/>
        <v/>
      </c>
      <c r="AE7" s="140"/>
      <c r="AF7" s="140"/>
      <c r="AG7" s="140"/>
      <c r="AH7" s="140"/>
    </row>
    <row r="8" spans="1:34" ht="30" customHeight="1" x14ac:dyDescent="0.2">
      <c r="A8" s="199" t="s">
        <v>2</v>
      </c>
      <c r="B8" s="200"/>
      <c r="C8" s="200"/>
      <c r="D8" s="200"/>
      <c r="E8" s="200"/>
      <c r="F8" s="200"/>
      <c r="G8" s="200"/>
      <c r="H8" s="200"/>
      <c r="I8" s="200"/>
      <c r="J8" s="200"/>
      <c r="K8" s="200"/>
      <c r="L8" s="200"/>
      <c r="M8" s="200"/>
      <c r="N8" s="200"/>
      <c r="O8" s="200"/>
      <c r="P8" s="200"/>
      <c r="Q8" s="200"/>
      <c r="R8" s="200"/>
      <c r="S8" s="200"/>
      <c r="T8" s="200"/>
      <c r="U8" s="200"/>
      <c r="V8" s="200"/>
      <c r="W8" s="201"/>
      <c r="Y8" s="68">
        <f>'1-SINAV KAZANIM GİRİŞİ'!B6</f>
        <v>1</v>
      </c>
      <c r="Z8" s="70">
        <f>'1-SINAV KAZANIM GİRİŞİ'!C6</f>
        <v>10</v>
      </c>
      <c r="AA8" s="72" t="str">
        <f>'1-SINAV KAZANIM GİRİŞİ'!E6</f>
        <v>Yatay, düşey, eğimli zeminlerde araçların emniyetli dönüş şartları ile ilgili hesaplamalar yapar.</v>
      </c>
      <c r="AB8" s="73" t="str">
        <f t="shared" si="0"/>
        <v>Yatay, düşey, eğimli zeminlerde araçların emniyetli dönüş şartları ile ilgili hesaplamalar yapar.</v>
      </c>
      <c r="AC8" s="74">
        <f>'3-NOT GİRİŞ SAYFASI'!H39</f>
        <v>42</v>
      </c>
      <c r="AD8" s="140" t="str">
        <f t="shared" si="1"/>
        <v xml:space="preserve">    *    Yatay, düşey, eğimli zeminlerde araçların emniyetli dönüş şartları ile ilgili hesaplamalar yapar.</v>
      </c>
      <c r="AE8" s="140"/>
      <c r="AF8" s="140"/>
      <c r="AG8" s="140"/>
      <c r="AH8" s="140"/>
    </row>
    <row r="9" spans="1:34" ht="30" customHeight="1" x14ac:dyDescent="0.2">
      <c r="A9" s="212" t="s">
        <v>43</v>
      </c>
      <c r="B9" s="208"/>
      <c r="C9" s="208"/>
      <c r="D9" s="208"/>
      <c r="E9" s="208"/>
      <c r="F9" s="208"/>
      <c r="G9" s="208"/>
      <c r="H9" s="208"/>
      <c r="I9" s="208"/>
      <c r="J9" s="209"/>
      <c r="K9" s="142">
        <f>COUNTIF('3-NOT GİRİŞ SAYFASI'!O6:O38,"BAŞARISIZ")</f>
        <v>8</v>
      </c>
      <c r="L9" s="143"/>
      <c r="M9" s="207" t="s">
        <v>3</v>
      </c>
      <c r="N9" s="208"/>
      <c r="O9" s="208"/>
      <c r="P9" s="208"/>
      <c r="Q9" s="208"/>
      <c r="R9" s="208"/>
      <c r="S9" s="208"/>
      <c r="T9" s="208"/>
      <c r="U9" s="208"/>
      <c r="V9" s="209"/>
      <c r="W9" s="18">
        <f>IF(COUNT('3-NOT GİRİŞ SAYFASI'!N6:N38)=0," ",SUM('3-NOT GİRİŞ SAYFASI'!N6:N38)/COUNT('3-NOT GİRİŞ SAYFASI'!N6:N38))</f>
        <v>54.35</v>
      </c>
      <c r="Y9" s="68">
        <f>'1-SINAV KAZANIM GİRİŞİ'!B7</f>
        <v>1</v>
      </c>
      <c r="Z9" s="70">
        <f>'1-SINAV KAZANIM GİRİŞİ'!C7</f>
        <v>10</v>
      </c>
      <c r="AA9" s="72" t="str">
        <f>'1-SINAV KAZANIM GİRİŞİ'!E7</f>
        <v>Öteleme ve dönme hareketini karşılaştırır.</v>
      </c>
      <c r="AB9" s="73" t="str">
        <f t="shared" si="0"/>
        <v>Öteleme ve dönme hareketini karşılaştırır.</v>
      </c>
      <c r="AC9" s="74">
        <f>'3-NOT GİRİŞ SAYFASI'!I39</f>
        <v>72</v>
      </c>
      <c r="AD9" s="140" t="str">
        <f t="shared" si="1"/>
        <v/>
      </c>
      <c r="AE9" s="140"/>
      <c r="AF9" s="140"/>
      <c r="AG9" s="140"/>
      <c r="AH9" s="140"/>
    </row>
    <row r="10" spans="1:34" ht="30" customHeight="1" thickBot="1" x14ac:dyDescent="0.25">
      <c r="A10" s="210" t="s">
        <v>44</v>
      </c>
      <c r="B10" s="211"/>
      <c r="C10" s="211"/>
      <c r="D10" s="211"/>
      <c r="E10" s="211"/>
      <c r="F10" s="211"/>
      <c r="G10" s="211"/>
      <c r="H10" s="211"/>
      <c r="I10" s="211"/>
      <c r="J10" s="211"/>
      <c r="K10" s="194">
        <f>COUNTIF('3-NOT GİRİŞ SAYFASI'!O6:O38,"BAŞARILI")</f>
        <v>12</v>
      </c>
      <c r="L10" s="194"/>
      <c r="M10" s="204" t="s">
        <v>9</v>
      </c>
      <c r="N10" s="205"/>
      <c r="O10" s="205"/>
      <c r="P10" s="205"/>
      <c r="Q10" s="205"/>
      <c r="R10" s="205"/>
      <c r="S10" s="205"/>
      <c r="T10" s="205"/>
      <c r="U10" s="205"/>
      <c r="V10" s="206"/>
      <c r="W10" s="19">
        <f>SUM(K10:K10)/SUM(K9:K10)</f>
        <v>0.6</v>
      </c>
      <c r="Y10" s="69">
        <f>'1-SINAV KAZANIM GİRİŞİ'!B8</f>
        <v>1</v>
      </c>
      <c r="Z10" s="70">
        <f>'1-SINAV KAZANIM GİRİŞİ'!C8</f>
        <v>10</v>
      </c>
      <c r="AA10" s="75" t="str">
        <f>'1-SINAV KAZANIM GİRİŞİ'!E8</f>
        <v>Eylemsizlik momenti kavramını açıklar.</v>
      </c>
      <c r="AB10" s="73" t="str">
        <f t="shared" si="0"/>
        <v>Eylemsizlik momenti kavramını açıklar.</v>
      </c>
      <c r="AC10" s="74">
        <f>'3-NOT GİRİŞ SAYFASI'!J39</f>
        <v>40</v>
      </c>
      <c r="AD10" s="140" t="str">
        <f t="shared" si="1"/>
        <v xml:space="preserve">    *    Eylemsizlik momenti kavramını açıklar.</v>
      </c>
      <c r="AE10" s="140"/>
      <c r="AF10" s="140"/>
      <c r="AG10" s="140"/>
      <c r="AH10" s="140"/>
    </row>
    <row r="11" spans="1:34" ht="30" customHeight="1" thickBot="1" x14ac:dyDescent="0.25">
      <c r="A11" s="20"/>
      <c r="B11" s="20"/>
      <c r="C11" s="20"/>
      <c r="D11" s="20"/>
      <c r="E11" s="20"/>
      <c r="F11" s="20"/>
      <c r="G11" s="20"/>
      <c r="H11" s="20"/>
      <c r="I11" s="20"/>
      <c r="Y11" s="69">
        <f>'1-SINAV KAZANIM GİRİŞİ'!B9</f>
        <v>1</v>
      </c>
      <c r="Z11" s="70">
        <f>'1-SINAV KAZANIM GİRİŞİ'!C9</f>
        <v>10</v>
      </c>
      <c r="AA11" s="75" t="str">
        <f>'1-SINAV KAZANIM GİRİŞİ'!E9</f>
        <v>Açısal momentumu çizgisel momentum ile ilişkilendirerek açıklar.</v>
      </c>
      <c r="AB11" s="73" t="str">
        <f t="shared" si="0"/>
        <v>Açısal momentumu çizgisel momentum ile ilişkilendirerek açıklar.</v>
      </c>
      <c r="AC11" s="74">
        <f>'3-NOT GİRİŞ SAYFASI'!K39</f>
        <v>52</v>
      </c>
      <c r="AD11" s="140" t="str">
        <f t="shared" si="1"/>
        <v/>
      </c>
      <c r="AE11" s="140"/>
      <c r="AF11" s="140"/>
      <c r="AG11" s="140"/>
      <c r="AH11" s="140"/>
    </row>
    <row r="12" spans="1:34" ht="30" customHeight="1" x14ac:dyDescent="0.2">
      <c r="A12" s="185" t="s">
        <v>4</v>
      </c>
      <c r="B12" s="186"/>
      <c r="C12" s="186"/>
      <c r="D12" s="186"/>
      <c r="E12" s="186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  <c r="U12" s="186"/>
      <c r="V12" s="186"/>
      <c r="W12" s="187"/>
      <c r="Y12" s="69">
        <f>'1-SINAV KAZANIM GİRİŞİ'!B10</f>
        <v>1</v>
      </c>
      <c r="Z12" s="70">
        <f>'1-SINAV KAZANIM GİRİŞİ'!C10</f>
        <v>10</v>
      </c>
      <c r="AA12" s="75" t="str">
        <f>'1-SINAV KAZANIM GİRİŞİ'!E10</f>
        <v>Açısal momentumun korunumunu günlük hayattan örneklerle açıklar.</v>
      </c>
      <c r="AB12" s="73" t="str">
        <f t="shared" si="0"/>
        <v>Açısal momentumun korunumunu günlük hayattan örneklerle açıklar.</v>
      </c>
      <c r="AC12" s="74">
        <f>'3-NOT GİRİŞ SAYFASI'!L39</f>
        <v>49.5</v>
      </c>
      <c r="AD12" s="140" t="str">
        <f t="shared" si="1"/>
        <v xml:space="preserve">    *    Açısal momentumun korunumunu günlük hayattan örneklerle açıklar.</v>
      </c>
      <c r="AE12" s="140"/>
      <c r="AF12" s="140"/>
      <c r="AG12" s="140"/>
      <c r="AH12" s="140"/>
    </row>
    <row r="13" spans="1:34" ht="30" customHeight="1" x14ac:dyDescent="0.2">
      <c r="A13" s="188"/>
      <c r="B13" s="189"/>
      <c r="C13" s="189"/>
      <c r="D13" s="189"/>
      <c r="E13" s="189"/>
      <c r="F13" s="189"/>
      <c r="G13" s="189"/>
      <c r="H13" s="189"/>
      <c r="I13" s="189"/>
      <c r="J13" s="189"/>
      <c r="K13" s="189"/>
      <c r="L13" s="189"/>
      <c r="M13" s="189"/>
      <c r="N13" s="189"/>
      <c r="O13" s="189"/>
      <c r="P13" s="189"/>
      <c r="Q13" s="189"/>
      <c r="R13" s="189"/>
      <c r="S13" s="189"/>
      <c r="T13" s="189"/>
      <c r="U13" s="189"/>
      <c r="V13" s="189"/>
      <c r="W13" s="190"/>
      <c r="Y13" s="69">
        <f>'1-SINAV KAZANIM GİRİŞİ'!B11</f>
        <v>1</v>
      </c>
      <c r="Z13" s="70">
        <f>'1-SINAV KAZANIM GİRİŞİ'!C11</f>
        <v>10</v>
      </c>
      <c r="AA13" s="75" t="str">
        <f>'1-SINAV KAZANIM GİRİŞİ'!E11</f>
        <v>Newton’ın Hareket Kanunları’nı kullanarak kütle çekim ivmesinin bağlı olduğu değişkenleri belirler.</v>
      </c>
      <c r="AB13" s="73" t="str">
        <f t="shared" si="0"/>
        <v>Newton’ın Hareket Kanunları’nı kullanarak kütle çekim ivmesinin bağlı olduğu değişkenleri belirler.</v>
      </c>
      <c r="AC13" s="74">
        <f>'3-NOT GİRİŞ SAYFASI'!M39</f>
        <v>100</v>
      </c>
      <c r="AD13" s="140" t="str">
        <f t="shared" si="1"/>
        <v/>
      </c>
      <c r="AE13" s="140"/>
      <c r="AF13" s="140"/>
      <c r="AG13" s="140"/>
      <c r="AH13" s="140"/>
    </row>
    <row r="14" spans="1:34" ht="30" customHeight="1" thickBot="1" x14ac:dyDescent="0.25">
      <c r="A14" s="191" t="s">
        <v>5</v>
      </c>
      <c r="B14" s="192"/>
      <c r="C14" s="192"/>
      <c r="D14" s="192"/>
      <c r="E14" s="192"/>
      <c r="F14" s="192"/>
      <c r="G14" s="192"/>
      <c r="H14" s="192"/>
      <c r="I14" s="192"/>
      <c r="J14" s="192"/>
      <c r="K14" s="192"/>
      <c r="L14" s="192"/>
      <c r="M14" s="192"/>
      <c r="N14" s="192"/>
      <c r="O14" s="192"/>
      <c r="P14" s="192"/>
      <c r="Q14" s="192"/>
      <c r="R14" s="195">
        <f>W10</f>
        <v>0.6</v>
      </c>
      <c r="S14" s="195"/>
      <c r="T14" s="21"/>
      <c r="U14" s="202" t="s">
        <v>22</v>
      </c>
      <c r="V14" s="202"/>
      <c r="W14" s="203"/>
      <c r="X14" s="22"/>
      <c r="Y14" s="149">
        <f>'1-SINAV KAZANIM GİRİŞİ'!B12</f>
        <v>100</v>
      </c>
      <c r="Z14" s="150"/>
      <c r="AA14" s="148" t="s">
        <v>47</v>
      </c>
      <c r="AB14" s="148"/>
      <c r="AC14" s="71"/>
      <c r="AD14" s="151"/>
      <c r="AE14" s="151"/>
      <c r="AF14" s="151"/>
      <c r="AG14" s="151"/>
      <c r="AH14" s="152"/>
    </row>
    <row r="15" spans="1:34" ht="30" customHeight="1" x14ac:dyDescent="0.2">
      <c r="A15" s="191" t="s">
        <v>10</v>
      </c>
      <c r="B15" s="192"/>
      <c r="C15" s="192"/>
      <c r="D15" s="192"/>
      <c r="E15" s="192"/>
      <c r="F15" s="192"/>
      <c r="G15" s="192"/>
      <c r="H15" s="192"/>
      <c r="I15" s="192"/>
      <c r="J15" s="192"/>
      <c r="K15" s="192"/>
      <c r="L15" s="192"/>
      <c r="M15" s="192"/>
      <c r="N15" s="192"/>
      <c r="O15" s="192"/>
      <c r="P15" s="192"/>
      <c r="Q15" s="192"/>
      <c r="R15" s="192"/>
      <c r="S15" s="192"/>
      <c r="T15" s="192"/>
      <c r="U15" s="192"/>
      <c r="V15" s="192"/>
      <c r="W15" s="193"/>
    </row>
    <row r="16" spans="1:34" ht="30" customHeight="1" x14ac:dyDescent="0.2">
      <c r="A16" s="196" t="str">
        <f>CONCATENATE(AD4,AD5,AD6,AD7,AD8,AD9,AD10,AD11,AD12,AD13)</f>
        <v xml:space="preserve">    *    Düzgün çembersel hareketi açıklar.    *    Düzgün çembersel hareket yapan cisimlerin hareketini analiz eder.    *    Yatay, düşey, eğimli zeminlerde araçların emniyetli dönüş şartları ile ilgili hesaplamalar yapar.    *    Eylemsizlik momenti kavramını açıklar.    *    Açısal momentumun korunumunu günlük hayattan örneklerle açıklar.</v>
      </c>
      <c r="B16" s="197"/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  <c r="T16" s="197"/>
      <c r="U16" s="197"/>
      <c r="V16" s="197"/>
      <c r="W16" s="198"/>
    </row>
    <row r="17" spans="1:26" ht="30" customHeight="1" x14ac:dyDescent="0.2">
      <c r="A17" s="196"/>
      <c r="B17" s="197"/>
      <c r="C17" s="197"/>
      <c r="D17" s="197"/>
      <c r="E17" s="197"/>
      <c r="F17" s="197"/>
      <c r="G17" s="197"/>
      <c r="H17" s="197"/>
      <c r="I17" s="197"/>
      <c r="J17" s="197"/>
      <c r="K17" s="197"/>
      <c r="L17" s="197"/>
      <c r="M17" s="197"/>
      <c r="N17" s="197"/>
      <c r="O17" s="197"/>
      <c r="P17" s="197"/>
      <c r="Q17" s="197"/>
      <c r="R17" s="197"/>
      <c r="S17" s="197"/>
      <c r="T17" s="197"/>
      <c r="U17" s="197"/>
      <c r="V17" s="197"/>
      <c r="W17" s="198"/>
    </row>
    <row r="18" spans="1:26" ht="30" customHeight="1" x14ac:dyDescent="0.2">
      <c r="A18" s="196"/>
      <c r="B18" s="197"/>
      <c r="C18" s="197"/>
      <c r="D18" s="197"/>
      <c r="E18" s="197"/>
      <c r="F18" s="197"/>
      <c r="G18" s="197"/>
      <c r="H18" s="197"/>
      <c r="I18" s="197"/>
      <c r="J18" s="197"/>
      <c r="K18" s="197"/>
      <c r="L18" s="197"/>
      <c r="M18" s="197"/>
      <c r="N18" s="197"/>
      <c r="O18" s="197"/>
      <c r="P18" s="197"/>
      <c r="Q18" s="197"/>
      <c r="R18" s="197"/>
      <c r="S18" s="197"/>
      <c r="T18" s="197"/>
      <c r="U18" s="197"/>
      <c r="V18" s="197"/>
      <c r="W18" s="198"/>
    </row>
    <row r="19" spans="1:26" ht="30" customHeight="1" x14ac:dyDescent="0.2">
      <c r="A19" s="196"/>
      <c r="B19" s="197"/>
      <c r="C19" s="197"/>
      <c r="D19" s="197"/>
      <c r="E19" s="197"/>
      <c r="F19" s="197"/>
      <c r="G19" s="197"/>
      <c r="H19" s="197"/>
      <c r="I19" s="197"/>
      <c r="J19" s="197"/>
      <c r="K19" s="197"/>
      <c r="L19" s="197"/>
      <c r="M19" s="197"/>
      <c r="N19" s="197"/>
      <c r="O19" s="197"/>
      <c r="P19" s="197"/>
      <c r="Q19" s="197"/>
      <c r="R19" s="197"/>
      <c r="S19" s="197"/>
      <c r="T19" s="197"/>
      <c r="U19" s="197"/>
      <c r="V19" s="197"/>
      <c r="W19" s="198"/>
    </row>
    <row r="20" spans="1:26" ht="30" customHeight="1" x14ac:dyDescent="0.2">
      <c r="A20" s="182" t="s">
        <v>7</v>
      </c>
      <c r="B20" s="183"/>
      <c r="C20" s="183"/>
      <c r="D20" s="183"/>
      <c r="E20" s="183"/>
      <c r="F20" s="183"/>
      <c r="G20" s="183"/>
      <c r="H20" s="183"/>
      <c r="I20" s="183"/>
      <c r="J20" s="183"/>
      <c r="K20" s="183"/>
      <c r="L20" s="183"/>
      <c r="M20" s="183"/>
      <c r="N20" s="183"/>
      <c r="O20" s="183"/>
      <c r="P20" s="183"/>
      <c r="Q20" s="183"/>
      <c r="R20" s="183"/>
      <c r="S20" s="183"/>
      <c r="T20" s="183"/>
      <c r="U20" s="183"/>
      <c r="V20" s="183"/>
      <c r="W20" s="184"/>
    </row>
    <row r="21" spans="1:26" ht="30" customHeight="1" thickBot="1" x14ac:dyDescent="0.25">
      <c r="A21" s="182"/>
      <c r="B21" s="183"/>
      <c r="C21" s="183"/>
      <c r="D21" s="183"/>
      <c r="E21" s="183"/>
      <c r="F21" s="183"/>
      <c r="G21" s="183"/>
      <c r="H21" s="183"/>
      <c r="I21" s="183"/>
      <c r="J21" s="183"/>
      <c r="K21" s="183"/>
      <c r="L21" s="183"/>
      <c r="M21" s="183"/>
      <c r="N21" s="183"/>
      <c r="O21" s="183"/>
      <c r="P21" s="183"/>
      <c r="Q21" s="183"/>
      <c r="R21" s="183"/>
      <c r="S21" s="183"/>
      <c r="T21" s="183"/>
      <c r="U21" s="183"/>
      <c r="V21" s="183"/>
      <c r="W21" s="184"/>
    </row>
    <row r="22" spans="1:26" ht="30" customHeight="1" x14ac:dyDescent="0.2">
      <c r="A22" s="141" t="s">
        <v>60</v>
      </c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1"/>
      <c r="O22" s="141"/>
      <c r="P22" s="141"/>
      <c r="Q22" s="141"/>
      <c r="R22" s="141"/>
      <c r="S22" s="141"/>
      <c r="T22" s="141"/>
      <c r="U22" s="141"/>
      <c r="V22" s="141"/>
      <c r="W22" s="141"/>
    </row>
    <row r="23" spans="1:26" ht="30" customHeight="1" x14ac:dyDescent="0.2"/>
    <row r="24" spans="1:26" ht="30" customHeight="1" x14ac:dyDescent="0.2"/>
    <row r="25" spans="1:26" ht="30" customHeight="1" x14ac:dyDescent="0.2"/>
    <row r="26" spans="1:26" ht="30" customHeight="1" x14ac:dyDescent="0.2"/>
    <row r="27" spans="1:26" ht="30" customHeight="1" x14ac:dyDescent="0.2">
      <c r="Y27" s="3"/>
      <c r="Z27" s="3"/>
    </row>
    <row r="28" spans="1:26" ht="30" customHeight="1" x14ac:dyDescent="0.2">
      <c r="Y28" s="3"/>
      <c r="Z28" s="3"/>
    </row>
    <row r="29" spans="1:26" ht="30" customHeight="1" x14ac:dyDescent="0.2">
      <c r="X29" s="3"/>
      <c r="Y29" s="3"/>
      <c r="Z29" s="3"/>
    </row>
    <row r="30" spans="1:26" ht="30" customHeight="1" x14ac:dyDescent="0.2">
      <c r="X30" s="3"/>
      <c r="Y30" s="3"/>
      <c r="Z30" s="3"/>
    </row>
    <row r="31" spans="1:26" ht="30" customHeight="1" x14ac:dyDescent="0.2">
      <c r="X31" s="3"/>
      <c r="Y31" s="3"/>
      <c r="Z31" s="3"/>
    </row>
    <row r="32" spans="1:26" ht="30" customHeight="1" x14ac:dyDescent="0.2">
      <c r="X32" s="3"/>
      <c r="Y32" s="3"/>
      <c r="Z32" s="3"/>
    </row>
    <row r="33" spans="2:26" ht="30" customHeight="1" x14ac:dyDescent="0.2">
      <c r="X33" s="3"/>
      <c r="Y33" s="3"/>
      <c r="Z33" s="3"/>
    </row>
    <row r="34" spans="2:26" ht="30" customHeight="1" x14ac:dyDescent="0.2">
      <c r="X34" s="3"/>
      <c r="Y34" s="3"/>
      <c r="Z34" s="3"/>
    </row>
    <row r="35" spans="2:26" ht="30" customHeight="1" x14ac:dyDescent="0.2">
      <c r="X35" s="3"/>
      <c r="Y35" s="3"/>
      <c r="Z35" s="3"/>
    </row>
    <row r="36" spans="2:26" ht="30" customHeight="1" x14ac:dyDescent="0.2">
      <c r="X36" s="3"/>
      <c r="Y36" s="3"/>
      <c r="Z36" s="3"/>
    </row>
    <row r="37" spans="2:26" ht="30" customHeight="1" x14ac:dyDescent="0.2">
      <c r="X37" s="3"/>
      <c r="Y37" s="3"/>
      <c r="Z37" s="3"/>
    </row>
    <row r="38" spans="2:26" ht="30" customHeight="1" x14ac:dyDescent="0.2">
      <c r="X38" s="3"/>
      <c r="Y38" s="3"/>
      <c r="Z38" s="3"/>
    </row>
    <row r="39" spans="2:26" ht="14.25" customHeight="1" x14ac:dyDescent="0.2">
      <c r="X39" s="3"/>
      <c r="Y39" s="3"/>
      <c r="Z39" s="3"/>
    </row>
    <row r="40" spans="2:26" ht="30" customHeight="1" x14ac:dyDescent="0.2">
      <c r="X40" s="3"/>
      <c r="Y40" s="3"/>
      <c r="Z40" s="3"/>
    </row>
    <row r="41" spans="2:26" ht="30" customHeight="1" x14ac:dyDescent="0.2">
      <c r="B41" s="213" t="s">
        <v>62</v>
      </c>
      <c r="C41" s="213"/>
      <c r="D41" s="213"/>
      <c r="E41" s="213"/>
      <c r="F41" s="213"/>
      <c r="G41" s="213"/>
      <c r="H41" s="213"/>
      <c r="I41" s="213"/>
      <c r="J41" s="5"/>
      <c r="K41" s="5"/>
      <c r="L41" s="5"/>
      <c r="M41" s="5"/>
      <c r="N41" s="5"/>
      <c r="O41" s="5"/>
      <c r="P41" s="5"/>
      <c r="Q41" s="214"/>
      <c r="R41" s="214"/>
      <c r="S41" s="214"/>
      <c r="T41" s="214"/>
      <c r="U41" s="214"/>
      <c r="V41" s="214"/>
      <c r="W41" s="214"/>
      <c r="X41" s="3"/>
      <c r="Y41" s="3"/>
      <c r="Z41" s="3"/>
    </row>
    <row r="42" spans="2:26" ht="30" customHeight="1" x14ac:dyDescent="0.2">
      <c r="B42" s="213" t="str">
        <f>'2-OKUL VE ÖĞRENCİ BİLGİ GİRİŞİ'!C7</f>
        <v>H. Celalettin ALTINDİŞ</v>
      </c>
      <c r="C42" s="213"/>
      <c r="D42" s="213"/>
      <c r="E42" s="213"/>
      <c r="F42" s="213"/>
      <c r="G42" s="213"/>
      <c r="H42" s="213"/>
      <c r="I42" s="213"/>
      <c r="J42" s="5"/>
      <c r="K42" s="5"/>
      <c r="L42" s="5"/>
      <c r="M42" s="5"/>
      <c r="N42" s="5"/>
      <c r="O42" s="5"/>
      <c r="P42" s="5"/>
      <c r="Q42" s="213" t="str">
        <f>'2-OKUL VE ÖĞRENCİ BİLGİ GİRİŞİ'!C9</f>
        <v>Adem GÜLHAN</v>
      </c>
      <c r="R42" s="213"/>
      <c r="S42" s="213"/>
      <c r="T42" s="213"/>
      <c r="U42" s="213"/>
      <c r="V42" s="213"/>
      <c r="W42" s="213"/>
      <c r="X42" s="3"/>
      <c r="Y42" s="3"/>
      <c r="Z42" s="3"/>
    </row>
    <row r="43" spans="2:26" ht="30" customHeight="1" x14ac:dyDescent="0.2">
      <c r="B43" s="213" t="str">
        <f>'2-OKUL VE ÖĞRENCİ BİLGİ GİRİŞİ'!C8</f>
        <v>Ders Öğretmeni</v>
      </c>
      <c r="C43" s="213"/>
      <c r="D43" s="213"/>
      <c r="E43" s="213"/>
      <c r="F43" s="213"/>
      <c r="G43" s="213"/>
      <c r="H43" s="213"/>
      <c r="I43" s="213"/>
      <c r="J43" s="5"/>
      <c r="K43" s="5"/>
      <c r="L43" s="5"/>
      <c r="M43" s="5"/>
      <c r="N43" s="5"/>
      <c r="O43" s="5"/>
      <c r="P43" s="5"/>
      <c r="Q43" s="213" t="str">
        <f>'2-OKUL VE ÖĞRENCİ BİLGİ GİRİŞİ'!B9</f>
        <v>Okul Müdürü</v>
      </c>
      <c r="R43" s="213"/>
      <c r="S43" s="213"/>
      <c r="T43" s="213"/>
      <c r="U43" s="213"/>
      <c r="V43" s="213"/>
      <c r="W43" s="213"/>
      <c r="X43" s="3"/>
      <c r="Y43" s="3"/>
      <c r="Z43" s="3"/>
    </row>
    <row r="44" spans="2:26" ht="30" customHeight="1" x14ac:dyDescent="0.2">
      <c r="X44" s="3"/>
      <c r="Y44" s="3"/>
      <c r="Z44" s="3"/>
    </row>
    <row r="45" spans="2:26" ht="30" customHeight="1" x14ac:dyDescent="0.2">
      <c r="X45" s="3"/>
      <c r="Y45" s="3"/>
      <c r="Z45" s="3"/>
    </row>
    <row r="46" spans="2:26" ht="17.100000000000001" customHeight="1" x14ac:dyDescent="0.2">
      <c r="X46" s="3"/>
      <c r="Y46" s="3"/>
      <c r="Z46" s="3"/>
    </row>
    <row r="47" spans="2:26" ht="17.100000000000001" customHeight="1" x14ac:dyDescent="0.2">
      <c r="X47" s="3"/>
      <c r="Y47" s="3"/>
      <c r="Z47" s="3"/>
    </row>
    <row r="48" spans="2:26" ht="17.100000000000001" customHeight="1" x14ac:dyDescent="0.2">
      <c r="X48" s="3"/>
      <c r="Y48" s="3"/>
      <c r="Z48" s="3"/>
    </row>
    <row r="49" spans="24:26" ht="17.100000000000001" customHeight="1" x14ac:dyDescent="0.2">
      <c r="X49" s="3"/>
      <c r="Y49" s="3"/>
      <c r="Z49" s="3"/>
    </row>
    <row r="50" spans="24:26" ht="17.100000000000001" customHeight="1" x14ac:dyDescent="0.2">
      <c r="X50" s="3"/>
      <c r="Y50" s="3"/>
      <c r="Z50" s="3"/>
    </row>
    <row r="51" spans="24:26" ht="17.100000000000001" customHeight="1" x14ac:dyDescent="0.2">
      <c r="X51" s="3"/>
      <c r="Y51" s="3"/>
      <c r="Z51" s="3"/>
    </row>
    <row r="52" spans="24:26" ht="17.100000000000001" customHeight="1" x14ac:dyDescent="0.2">
      <c r="X52" s="3"/>
      <c r="Y52" s="3"/>
      <c r="Z52" s="3"/>
    </row>
    <row r="53" spans="24:26" ht="17.100000000000001" customHeight="1" x14ac:dyDescent="0.2">
      <c r="X53" s="3"/>
      <c r="Y53" s="3"/>
      <c r="Z53" s="3"/>
    </row>
    <row r="54" spans="24:26" ht="17.100000000000001" customHeight="1" x14ac:dyDescent="0.2">
      <c r="X54" s="3"/>
      <c r="Y54" s="3"/>
      <c r="Z54" s="3"/>
    </row>
    <row r="55" spans="24:26" ht="17.100000000000001" customHeight="1" x14ac:dyDescent="0.2">
      <c r="X55" s="3"/>
      <c r="Y55" s="3"/>
      <c r="Z55" s="3"/>
    </row>
    <row r="56" spans="24:26" ht="17.100000000000001" customHeight="1" x14ac:dyDescent="0.2">
      <c r="X56" s="3"/>
      <c r="Y56" s="3"/>
      <c r="Z56" s="3"/>
    </row>
    <row r="57" spans="24:26" ht="17.100000000000001" customHeight="1" x14ac:dyDescent="0.2">
      <c r="X57" s="3"/>
      <c r="Y57" s="3"/>
      <c r="Z57" s="3"/>
    </row>
    <row r="58" spans="24:26" ht="24.95" customHeight="1" x14ac:dyDescent="0.2">
      <c r="X58" s="3"/>
      <c r="Y58" s="3"/>
      <c r="Z58" s="3"/>
    </row>
    <row r="59" spans="24:26" ht="17.100000000000001" customHeight="1" x14ac:dyDescent="0.2">
      <c r="X59" s="3"/>
    </row>
    <row r="60" spans="24:26" ht="17.100000000000001" customHeight="1" x14ac:dyDescent="0.2">
      <c r="X60" s="3"/>
    </row>
    <row r="61" spans="24:26" ht="20.100000000000001" customHeight="1" x14ac:dyDescent="0.2"/>
    <row r="62" spans="24:26" ht="20.100000000000001" customHeight="1" x14ac:dyDescent="0.2"/>
    <row r="63" spans="24:26" ht="20.100000000000001" customHeight="1" x14ac:dyDescent="0.2"/>
  </sheetData>
  <sheetProtection algorithmName="SHA-512" hashValue="nzls33+zS3txZXa1Xf3Y9I13ZWjirraiou5msYVRJypoc+ZHuw8AHNYjPY4BEJ9IvCSn38OTgwEFmJBRafRw2A==" saltValue="fuO0lYejxMIOjOqbgICv0A==" spinCount="100000" sheet="1" selectLockedCells="1"/>
  <mergeCells count="53">
    <mergeCell ref="B42:I42"/>
    <mergeCell ref="Q41:W41"/>
    <mergeCell ref="Q43:W43"/>
    <mergeCell ref="Q42:W42"/>
    <mergeCell ref="B43:I43"/>
    <mergeCell ref="B41:I41"/>
    <mergeCell ref="A4:D4"/>
    <mergeCell ref="A3:D3"/>
    <mergeCell ref="A20:W21"/>
    <mergeCell ref="A12:W13"/>
    <mergeCell ref="A14:Q14"/>
    <mergeCell ref="A15:W15"/>
    <mergeCell ref="K10:L10"/>
    <mergeCell ref="R14:S14"/>
    <mergeCell ref="A16:W19"/>
    <mergeCell ref="A8:W8"/>
    <mergeCell ref="U14:W14"/>
    <mergeCell ref="M10:V10"/>
    <mergeCell ref="M9:V9"/>
    <mergeCell ref="A10:J10"/>
    <mergeCell ref="A9:J9"/>
    <mergeCell ref="AD8:AH8"/>
    <mergeCell ref="A1:B1"/>
    <mergeCell ref="C1:D1"/>
    <mergeCell ref="E1:N1"/>
    <mergeCell ref="Z1:Z3"/>
    <mergeCell ref="Y1:Y3"/>
    <mergeCell ref="E7:W7"/>
    <mergeCell ref="E4:W4"/>
    <mergeCell ref="E3:W3"/>
    <mergeCell ref="E2:W2"/>
    <mergeCell ref="A7:D7"/>
    <mergeCell ref="A5:D5"/>
    <mergeCell ref="A6:D6"/>
    <mergeCell ref="E6:W6"/>
    <mergeCell ref="E5:W5"/>
    <mergeCell ref="A2:D2"/>
    <mergeCell ref="AA3:AH3"/>
    <mergeCell ref="AD7:AH7"/>
    <mergeCell ref="A22:W22"/>
    <mergeCell ref="K9:L9"/>
    <mergeCell ref="AA1:AH2"/>
    <mergeCell ref="AA14:AB14"/>
    <mergeCell ref="Y14:Z14"/>
    <mergeCell ref="AD12:AH12"/>
    <mergeCell ref="AD13:AH13"/>
    <mergeCell ref="AD14:AH14"/>
    <mergeCell ref="AD6:AH6"/>
    <mergeCell ref="AD5:AH5"/>
    <mergeCell ref="AD4:AH4"/>
    <mergeCell ref="AD11:AH11"/>
    <mergeCell ref="AD10:AH10"/>
    <mergeCell ref="AD9:AH9"/>
  </mergeCells>
  <phoneticPr fontId="10" type="noConversion"/>
  <dataValidations disablePrompts="1" count="1">
    <dataValidation type="custom" allowBlank="1" showInputMessage="1" showErrorMessage="1" sqref="Z4:Z13" xr:uid="{DEE43AD8-FAF3-4621-9BFA-4B827046F38E}">
      <formula1>SUM($Z$4:$Z$13)&lt;=100</formula1>
    </dataValidation>
  </dataValidations>
  <pageMargins left="0.82677165354330717" right="0" top="0.55118110236220474" bottom="0.15748031496062992" header="0.31496062992125984" footer="0.31496062992125984"/>
  <pageSetup paperSize="9" scale="63" orientation="portrait" r:id="rId1"/>
  <ignoredErrors>
    <ignoredError sqref="E4" formula="1"/>
    <ignoredError sqref="AA4:AA13" unlocked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4</vt:i4>
      </vt:variant>
      <vt:variant>
        <vt:lpstr>Adlandırılmış Aralıklar</vt:lpstr>
      </vt:variant>
      <vt:variant>
        <vt:i4>2</vt:i4>
      </vt:variant>
    </vt:vector>
  </HeadingPairs>
  <TitlesOfParts>
    <vt:vector size="6" baseType="lpstr">
      <vt:lpstr>1-SINAV KAZANIM GİRİŞİ</vt:lpstr>
      <vt:lpstr>2-OKUL VE ÖĞRENCİ BİLGİ GİRİŞİ</vt:lpstr>
      <vt:lpstr>3-NOT GİRİŞ SAYFASI</vt:lpstr>
      <vt:lpstr>4-RAPOR SAYFASI</vt:lpstr>
      <vt:lpstr>'3-NOT GİRİŞ SAYFASI'!Yazdırma_Alanı</vt:lpstr>
      <vt:lpstr>'4-RAPOR SAYFASI'!Yazdırma_Alanı</vt:lpstr>
    </vt:vector>
  </TitlesOfParts>
  <Company>Alternatif Bilgisayar Ltd. Şti.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Gökhan AKÇAYIR</dc:creator>
  <cp:lastModifiedBy>5562</cp:lastModifiedBy>
  <cp:lastPrinted>2023-10-31T10:18:35Z</cp:lastPrinted>
  <dcterms:created xsi:type="dcterms:W3CDTF">2008-11-23T18:25:14Z</dcterms:created>
  <dcterms:modified xsi:type="dcterms:W3CDTF">2023-10-31T14:45:00Z</dcterms:modified>
</cp:coreProperties>
</file>